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30" windowWidth="14355" windowHeight="8760" activeTab="0"/>
  </bookViews>
  <sheets>
    <sheet name="GIÁ VLXD THÁNG 9-.2018" sheetId="1" r:id="rId1"/>
    <sheet name="BÁO GIÁ THÁNG 9-2018" sheetId="2" r:id="rId2"/>
    <sheet name="BÁO GIÁ T9- 2018" sheetId="3" r:id="rId3"/>
    <sheet name="Sheet1" sheetId="4" r:id="rId4"/>
  </sheets>
  <definedNames>
    <definedName name="_xlnm.Print_Area" localSheetId="2">'BÁO GIÁ T9- 2018'!$A$1:$L$13</definedName>
    <definedName name="_xlnm.Print_Area" localSheetId="1">'BÁO GIÁ THÁNG 9-2018'!$A$2:$E$206</definedName>
    <definedName name="_xlnm.Print_Area" localSheetId="0">'GIÁ VLXD THÁNG 9-.2018'!$A$1:$M$277</definedName>
    <definedName name="_xlnm.Print_Titles" localSheetId="2">'BÁO GIÁ T9- 2018'!$1:$1</definedName>
    <definedName name="_xlnm.Print_Titles" localSheetId="1">'BÁO GIÁ THÁNG 9-2018'!$4:$5</definedName>
    <definedName name="_xlnm.Print_Titles" localSheetId="0">'GIÁ VLXD THÁNG 9-.2018'!$3:$3</definedName>
  </definedNames>
  <calcPr fullCalcOnLoad="1"/>
</workbook>
</file>

<file path=xl/sharedStrings.xml><?xml version="1.0" encoding="utf-8"?>
<sst xmlns="http://schemas.openxmlformats.org/spreadsheetml/2006/main" count="1154" uniqueCount="611">
  <si>
    <t>TT</t>
  </si>
  <si>
    <t>MÃ HIỆU</t>
  </si>
  <si>
    <t>ĐVT</t>
  </si>
  <si>
    <t>TAM ĐƯỜNG</t>
  </si>
  <si>
    <t xml:space="preserve">TÂN UYÊN </t>
  </si>
  <si>
    <t xml:space="preserve">THAN UYÊN </t>
  </si>
  <si>
    <t>TP LAI CHÂU</t>
  </si>
  <si>
    <t xml:space="preserve">PHONG THỔ </t>
  </si>
  <si>
    <t>SÌN HỒ</t>
  </si>
  <si>
    <t>NẬM NHÙN</t>
  </si>
  <si>
    <t>MƯỜNG  TÈ</t>
  </si>
  <si>
    <t>Xăng</t>
  </si>
  <si>
    <t xml:space="preserve"> đ/lít </t>
  </si>
  <si>
    <t>đ/kg</t>
  </si>
  <si>
    <t>Xi măng Bút Sơn PCB 30</t>
  </si>
  <si>
    <t>Xi măng Bút Sơn PCB 40</t>
  </si>
  <si>
    <t xml:space="preserve">Cát đen </t>
  </si>
  <si>
    <t>đ/m3</t>
  </si>
  <si>
    <t>Cát vàng</t>
  </si>
  <si>
    <t>Gạch các loại</t>
  </si>
  <si>
    <t>a</t>
  </si>
  <si>
    <t>đ/viên</t>
  </si>
  <si>
    <t>b</t>
  </si>
  <si>
    <t>Gạch  40 x 40 cm</t>
  </si>
  <si>
    <t>đ/m2</t>
  </si>
  <si>
    <t>Gạch  30 x 30 cm</t>
  </si>
  <si>
    <t>Gạch PRIME</t>
  </si>
  <si>
    <t>Gạch Long Hầu</t>
  </si>
  <si>
    <t xml:space="preserve">Gạch  40 x40cm </t>
  </si>
  <si>
    <t>Gạch 25 x40cm</t>
  </si>
  <si>
    <t>Thiết bị điện các loại</t>
  </si>
  <si>
    <t>Bóng đèn tuýp 1,2m Rạng Đông (cả bộ)</t>
  </si>
  <si>
    <t>đ/bộ</t>
  </si>
  <si>
    <t>Bóng đèn tuýp 0,6m Rạng Đông (cả bộ)</t>
  </si>
  <si>
    <t>Bóng đèn tròn Rạng Đông 100W</t>
  </si>
  <si>
    <t>đ/bóng</t>
  </si>
  <si>
    <t>đ/m</t>
  </si>
  <si>
    <t>Gỗ các loại</t>
  </si>
  <si>
    <t>Tre ĐK 6 - 10 cm, L =&gt; 6m</t>
  </si>
  <si>
    <t>đ/cây</t>
  </si>
  <si>
    <t>Tre ĐK 10 - 15 cm ,L =&gt; 6m</t>
  </si>
  <si>
    <t>Giá các loại cửa dưới đây đã bao gồm chi phí SX, Vận chuyển và lắp dựng tại công trình hoàn chỉnh, cả sơn bóng (chưa bao gồm các phụ kiện: khoá, ke góc, bản lề, chốt cửa và các phụ kiện khác...)</t>
  </si>
  <si>
    <t xml:space="preserve">Cửa gỗ nhóm III </t>
  </si>
  <si>
    <t>dày 4cm</t>
  </si>
  <si>
    <t>Cửa đi pa nô kính (kính 5ly)</t>
  </si>
  <si>
    <t>Cửa sổ pa nô kính (kính 5ly)</t>
  </si>
  <si>
    <t>Khuôn cửa các loại</t>
  </si>
  <si>
    <t>Khuôn cửa kép gỗ nhóm III</t>
  </si>
  <si>
    <t>70*250 mm</t>
  </si>
  <si>
    <t>Khuôn cửa đơn gỗ nhóm III</t>
  </si>
  <si>
    <t>70*140 mm</t>
  </si>
  <si>
    <t>Khuôn cửa kép gỗ nhóm IV</t>
  </si>
  <si>
    <t>Khuôn cửa đơn gỗ nhóm IV</t>
  </si>
  <si>
    <t xml:space="preserve">Ống nước các loại </t>
  </si>
  <si>
    <t>Ống nước mạ kẽm Hoà Phát</t>
  </si>
  <si>
    <t>Đường kính ngoài 21mm</t>
  </si>
  <si>
    <t>Đường kính ngoài 27mm</t>
  </si>
  <si>
    <t>Đường kính ngoài 34mm</t>
  </si>
  <si>
    <t>Đường kính ngoài 42mm</t>
  </si>
  <si>
    <t>Đường kính ngoài 48mm</t>
  </si>
  <si>
    <t>Đường kính ngoài 60mm</t>
  </si>
  <si>
    <t>Đường kính ngoài 75mm</t>
  </si>
  <si>
    <t>Đường kính ngoài 90mm</t>
  </si>
  <si>
    <t>Đường kính ngoài 110mm</t>
  </si>
  <si>
    <t>ống Class 1</t>
  </si>
  <si>
    <t>c</t>
  </si>
  <si>
    <t>1200L nằm</t>
  </si>
  <si>
    <t>đ/cái</t>
  </si>
  <si>
    <t>1200L Đứng</t>
  </si>
  <si>
    <t>1500L nằm</t>
  </si>
  <si>
    <t>1500L Đứng</t>
  </si>
  <si>
    <t>2000L nằm</t>
  </si>
  <si>
    <t>2000L Đứng</t>
  </si>
  <si>
    <t>3000L nằm</t>
  </si>
  <si>
    <t>Tấm lợp các loại</t>
  </si>
  <si>
    <t>đ/tấm</t>
  </si>
  <si>
    <t>Tấm lợp prôximăng Đông Anh</t>
  </si>
  <si>
    <t xml:space="preserve">Tâm úp nóc prôximăng Thái nguyên </t>
  </si>
  <si>
    <t xml:space="preserve">   DANH MỤC VẬT LIỆU ĐƠN VỊ SẢN XUẤT, KINH DOANH</t>
  </si>
  <si>
    <t>ĐƠN GIÁ
(Đồng)</t>
  </si>
  <si>
    <t>2</t>
  </si>
  <si>
    <t>3</t>
  </si>
  <si>
    <t>Đá 0,5 x 1</t>
  </si>
  <si>
    <t>Đá 1 x 2</t>
  </si>
  <si>
    <t>Đá 2 x 4</t>
  </si>
  <si>
    <t>Đá hộc</t>
  </si>
  <si>
    <t>Cát xây dựng</t>
  </si>
  <si>
    <t>Gỗ cốp pha</t>
  </si>
  <si>
    <t xml:space="preserve">Gạch ốp lát </t>
  </si>
  <si>
    <r>
      <t>Xi măng các loại</t>
    </r>
    <r>
      <rPr>
        <sz val="12"/>
        <rFont val="Times New Roman"/>
        <family val="1"/>
      </rPr>
      <t>(</t>
    </r>
    <r>
      <rPr>
        <i/>
        <sz val="12"/>
        <rFont val="Times New Roman"/>
        <family val="1"/>
      </rPr>
      <t>cập nhật báo giá các huyện, thành phố</t>
    </r>
    <r>
      <rPr>
        <sz val="12"/>
        <rFont val="Times New Roman"/>
        <family val="1"/>
      </rPr>
      <t>)</t>
    </r>
  </si>
  <si>
    <t xml:space="preserve"> </t>
  </si>
  <si>
    <t xml:space="preserve">         </t>
  </si>
  <si>
    <t>Cửa đi pa nô đặc</t>
  </si>
  <si>
    <t>Cửa sổ pa nô đặc</t>
  </si>
  <si>
    <t xml:space="preserve"> MÃ HIỆU, QUY CÁCH CHẤT LƯỢNG</t>
  </si>
  <si>
    <t xml:space="preserve">   DANH MỤC VẬT LIỆU QUY CÁCH, PHẨM CHẤT</t>
  </si>
  <si>
    <t>Dây điện SI NO VCTFK 2 x 0,75</t>
  </si>
  <si>
    <t>Dây điện SI NO VCTFK 2 x 1,0</t>
  </si>
  <si>
    <t>Dây điện SI NO VCTFK 2 x 1,5</t>
  </si>
  <si>
    <t>Dây điện SI NO VCTFK 2 x 2,5</t>
  </si>
  <si>
    <t>Dây điện SI NO VCTFK 2 x 4,0</t>
  </si>
  <si>
    <t>Cây chống gỗ</t>
  </si>
  <si>
    <t>Dây điện SI NO VCTFK 2 x 6,0</t>
  </si>
  <si>
    <t>Dây điện Trần Phú VCm 2 x 0,75</t>
  </si>
  <si>
    <t>Dây điện Trần Phú VCm 2 x 1,0</t>
  </si>
  <si>
    <t>Dây điện Trần Phú VCm 2 x 1,5</t>
  </si>
  <si>
    <t>Dây điện Trần Phú VCm 2 x 2,5</t>
  </si>
  <si>
    <t>Dây điện Trần Phú VCm 2 x 4,0</t>
  </si>
  <si>
    <t>Dây điện Trần Phú VCm 2 x 6,0</t>
  </si>
  <si>
    <t>Dây dẹt</t>
  </si>
  <si>
    <t>Đá xây dựng</t>
  </si>
  <si>
    <t>Đá dăm 1x2</t>
  </si>
  <si>
    <t>Đá dăm 2x4</t>
  </si>
  <si>
    <t>Đá dăm 4x6</t>
  </si>
  <si>
    <t>Đá dăm 6x8</t>
  </si>
  <si>
    <t>Đá 0,5x1</t>
  </si>
  <si>
    <t>Thép hình các loại</t>
  </si>
  <si>
    <t>Đinh 3cm</t>
  </si>
  <si>
    <t>Đinh 5cm</t>
  </si>
  <si>
    <t>Đinh 7cm</t>
  </si>
  <si>
    <t>QCVN 16:2014/BXD
TCVN 7570:2006</t>
  </si>
  <si>
    <t>Đá 4x 6</t>
  </si>
  <si>
    <t>Cấp phối đá dăm loại 1</t>
  </si>
  <si>
    <t>Gạch  60 x 60 cm</t>
  </si>
  <si>
    <t>Gạch  50 x 50 cm</t>
  </si>
  <si>
    <t>Đinh 10cm</t>
  </si>
  <si>
    <t>Tâm úp nóc prôximăng Đông anh</t>
  </si>
  <si>
    <t>Sơn tường các loại</t>
  </si>
  <si>
    <t>Bồn nước Inox các loại (đã bao gồm cả chân bồn)</t>
  </si>
  <si>
    <t>Bồn nước Việt Mỹ</t>
  </si>
  <si>
    <r>
      <t xml:space="preserve">Tôn Hoa Sen </t>
    </r>
    <r>
      <rPr>
        <i/>
        <sz val="12"/>
        <rFont val="Times New Roman"/>
        <family val="1"/>
      </rPr>
      <t>(sơn màu các loại)</t>
    </r>
    <r>
      <rPr>
        <sz val="12"/>
        <rFont val="Times New Roman"/>
        <family val="1"/>
      </rPr>
      <t xml:space="preserve"> dầy 0,30mm - 11 sóng</t>
    </r>
  </si>
  <si>
    <r>
      <t xml:space="preserve">Tôn Hoa Sen </t>
    </r>
    <r>
      <rPr>
        <i/>
        <sz val="12"/>
        <rFont val="Times New Roman"/>
        <family val="1"/>
      </rPr>
      <t>(sơn màu các loại)</t>
    </r>
    <r>
      <rPr>
        <sz val="12"/>
        <rFont val="Times New Roman"/>
        <family val="1"/>
      </rPr>
      <t xml:space="preserve"> dầy 0,35mm - 11 sóng</t>
    </r>
  </si>
  <si>
    <r>
      <t xml:space="preserve">Tôn Hoa Sen </t>
    </r>
    <r>
      <rPr>
        <i/>
        <sz val="12"/>
        <rFont val="Times New Roman"/>
        <family val="1"/>
      </rPr>
      <t>(sơn màu các loại)</t>
    </r>
    <r>
      <rPr>
        <sz val="12"/>
        <rFont val="Times New Roman"/>
        <family val="1"/>
      </rPr>
      <t xml:space="preserve"> dầy 0,40mm - 11 sóng</t>
    </r>
  </si>
  <si>
    <r>
      <t xml:space="preserve">Tôn Hoa Sen </t>
    </r>
    <r>
      <rPr>
        <i/>
        <sz val="12"/>
        <rFont val="Times New Roman"/>
        <family val="1"/>
      </rPr>
      <t>(sơn màu các loại)</t>
    </r>
    <r>
      <rPr>
        <sz val="12"/>
        <rFont val="Times New Roman"/>
        <family val="1"/>
      </rPr>
      <t xml:space="preserve"> dầy 0,42mm - 11</t>
    </r>
  </si>
  <si>
    <r>
      <t xml:space="preserve">Tôn Hoa Sen </t>
    </r>
    <r>
      <rPr>
        <i/>
        <sz val="12"/>
        <rFont val="Times New Roman"/>
        <family val="1"/>
      </rPr>
      <t>(sơn màu các loại)</t>
    </r>
    <r>
      <rPr>
        <sz val="12"/>
        <rFont val="Times New Roman"/>
        <family val="1"/>
      </rPr>
      <t xml:space="preserve"> dầy 0,45mm - 11 sóng</t>
    </r>
  </si>
  <si>
    <r>
      <t>đ/m</t>
    </r>
    <r>
      <rPr>
        <vertAlign val="superscript"/>
        <sz val="12"/>
        <rFont val="Times New Roman"/>
        <family val="1"/>
      </rPr>
      <t>3</t>
    </r>
  </si>
  <si>
    <t>Gạch 30 x30cm</t>
  </si>
  <si>
    <t xml:space="preserve">Cửa gỗ nhóm IV </t>
  </si>
  <si>
    <t>Ống nhựa Tiền Phong U..PVC dán keo (Theo tiêu chuẩn ISO 1452:2009-TCVN 8491:2010)</t>
  </si>
  <si>
    <t>1.80-6.0</t>
  </si>
  <si>
    <t>1.50-12.5</t>
  </si>
  <si>
    <t>1.60-12.5</t>
  </si>
  <si>
    <t>1.70-10.0</t>
  </si>
  <si>
    <t>1.70-8.0</t>
  </si>
  <si>
    <t>1.90-8.0</t>
  </si>
  <si>
    <t>2.20-6.0</t>
  </si>
  <si>
    <t>2.20-5.0</t>
  </si>
  <si>
    <t>2.70-5.0</t>
  </si>
  <si>
    <t>3000L Đứng</t>
  </si>
  <si>
    <r>
      <t>Tôn LD Việt Ý</t>
    </r>
    <r>
      <rPr>
        <i/>
        <sz val="12"/>
        <rFont val="Times New Roman"/>
        <family val="1"/>
      </rPr>
      <t>(sơn màu các loại)</t>
    </r>
    <r>
      <rPr>
        <sz val="12"/>
        <rFont val="Times New Roman"/>
        <family val="1"/>
      </rPr>
      <t xml:space="preserve"> dầy 0,30mm - 11 sóng</t>
    </r>
  </si>
  <si>
    <r>
      <t>Tôn LD Việt Ý</t>
    </r>
    <r>
      <rPr>
        <i/>
        <sz val="12"/>
        <rFont val="Times New Roman"/>
        <family val="1"/>
      </rPr>
      <t>(sơn màu các loại)</t>
    </r>
    <r>
      <rPr>
        <sz val="12"/>
        <rFont val="Times New Roman"/>
        <family val="1"/>
      </rPr>
      <t xml:space="preserve"> dầy 0,35mm - 11 sóng</t>
    </r>
  </si>
  <si>
    <r>
      <t>Tôn LD Việt Ý</t>
    </r>
    <r>
      <rPr>
        <i/>
        <sz val="12"/>
        <rFont val="Times New Roman"/>
        <family val="1"/>
      </rPr>
      <t>(sơn màu các loại)</t>
    </r>
    <r>
      <rPr>
        <sz val="12"/>
        <rFont val="Times New Roman"/>
        <family val="1"/>
      </rPr>
      <t xml:space="preserve"> dầy 0,37mm - 11 sóng</t>
    </r>
  </si>
  <si>
    <r>
      <t>Tôn LD Việt Ý</t>
    </r>
    <r>
      <rPr>
        <i/>
        <sz val="12"/>
        <rFont val="Times New Roman"/>
        <family val="1"/>
      </rPr>
      <t>(sơn màu các loại)</t>
    </r>
    <r>
      <rPr>
        <sz val="12"/>
        <rFont val="Times New Roman"/>
        <family val="1"/>
      </rPr>
      <t xml:space="preserve"> dầy 0,32mm - 11 sóng</t>
    </r>
  </si>
  <si>
    <r>
      <t>Tôn LD Việt Ý</t>
    </r>
    <r>
      <rPr>
        <i/>
        <sz val="12"/>
        <rFont val="Times New Roman"/>
        <family val="1"/>
      </rPr>
      <t>(sơn màu các loại)</t>
    </r>
    <r>
      <rPr>
        <sz val="12"/>
        <rFont val="Times New Roman"/>
        <family val="1"/>
      </rPr>
      <t xml:space="preserve"> dầy 0,40mm - 11 sóng</t>
    </r>
  </si>
  <si>
    <r>
      <t>Tôn LD Việt Ý</t>
    </r>
    <r>
      <rPr>
        <i/>
        <sz val="12"/>
        <rFont val="Times New Roman"/>
        <family val="1"/>
      </rPr>
      <t>(sơn màu các loại)</t>
    </r>
    <r>
      <rPr>
        <sz val="12"/>
        <rFont val="Times New Roman"/>
        <family val="1"/>
      </rPr>
      <t xml:space="preserve"> dầy 0,42mm - 11 sóng</t>
    </r>
  </si>
  <si>
    <r>
      <t>Tôn LD Việt Ý</t>
    </r>
    <r>
      <rPr>
        <i/>
        <sz val="12"/>
        <rFont val="Times New Roman"/>
        <family val="1"/>
      </rPr>
      <t>(sơn màu các loại)</t>
    </r>
    <r>
      <rPr>
        <sz val="12"/>
        <rFont val="Times New Roman"/>
        <family val="1"/>
      </rPr>
      <t xml:space="preserve"> dầy 0,45mm - 11 sóng</t>
    </r>
  </si>
  <si>
    <t>Gạch Vigiacera</t>
  </si>
  <si>
    <t>*</t>
  </si>
  <si>
    <r>
      <t xml:space="preserve">Tôn Hoa Sen </t>
    </r>
    <r>
      <rPr>
        <i/>
        <sz val="12"/>
        <rFont val="Times New Roman"/>
        <family val="1"/>
      </rPr>
      <t>(sơn màu các loại)</t>
    </r>
    <r>
      <rPr>
        <sz val="12"/>
        <rFont val="Times New Roman"/>
        <family val="1"/>
      </rPr>
      <t xml:space="preserve"> dầy 0,32mm - 11 sóng</t>
    </r>
  </si>
  <si>
    <r>
      <t xml:space="preserve">Tôn Hoa Sen </t>
    </r>
    <r>
      <rPr>
        <i/>
        <sz val="12"/>
        <rFont val="Times New Roman"/>
        <family val="1"/>
      </rPr>
      <t>(sơn màu các loại)</t>
    </r>
    <r>
      <rPr>
        <sz val="12"/>
        <rFont val="Times New Roman"/>
        <family val="1"/>
      </rPr>
      <t xml:space="preserve"> dầy 0,37mm - 11 sóng</t>
    </r>
  </si>
  <si>
    <t>Cát bê tông công nghiệp</t>
  </si>
  <si>
    <r>
      <t xml:space="preserve">Tôn LD Việt Nhật </t>
    </r>
    <r>
      <rPr>
        <i/>
        <sz val="12"/>
        <rFont val="Times New Roman"/>
        <family val="1"/>
      </rPr>
      <t>(sơn màu các loại)</t>
    </r>
    <r>
      <rPr>
        <sz val="12"/>
        <rFont val="Times New Roman"/>
        <family val="1"/>
      </rPr>
      <t xml:space="preserve"> dầy 0,30mm - 11 sóng</t>
    </r>
  </si>
  <si>
    <r>
      <t xml:space="preserve">Tôn LD Việt nhật </t>
    </r>
    <r>
      <rPr>
        <i/>
        <sz val="12"/>
        <rFont val="Times New Roman"/>
        <family val="1"/>
      </rPr>
      <t>(sơn màu các loại)</t>
    </r>
    <r>
      <rPr>
        <sz val="12"/>
        <rFont val="Times New Roman"/>
        <family val="1"/>
      </rPr>
      <t xml:space="preserve"> dầy 0,40mm - 11 sóng</t>
    </r>
  </si>
  <si>
    <t>Giá bán đã bao gồm thuế và chi phí bốc lên phương tiện bên mua theo đăng ký giá bán của đơn vị sản xuất (Tại nơi sản xuất)</t>
  </si>
  <si>
    <t>I</t>
  </si>
  <si>
    <t xml:space="preserve"> Các sản phẩm sơn phủ ngoại thất JOTUN</t>
  </si>
  <si>
    <t>Jotashield Bền màu tối ưu</t>
  </si>
  <si>
    <t>Jotashield Che phủ vết nứt</t>
  </si>
  <si>
    <t xml:space="preserve">Jotashield Chống phai màu </t>
  </si>
  <si>
    <t>Essence Ngoại thất bền đẹp</t>
  </si>
  <si>
    <t>Jotatough mới</t>
  </si>
  <si>
    <t>WaterGuard Sơn chống thấm</t>
  </si>
  <si>
    <t>II</t>
  </si>
  <si>
    <t xml:space="preserve"> Các sản phẩm sơn phủ nội thất JOTUN</t>
  </si>
  <si>
    <t>Majestic Đẹp &amp; Chăm sóc hoàn hảo</t>
  </si>
  <si>
    <t>Majestic Đẹp hoàn hảo (bóng)</t>
  </si>
  <si>
    <t>Majestic Đẹp hoàn hảo (mờ)</t>
  </si>
  <si>
    <t>Essence</t>
  </si>
  <si>
    <t>Jotaplast Sơn nội thất</t>
  </si>
  <si>
    <t>III</t>
  </si>
  <si>
    <t xml:space="preserve"> Các sản phẩm sơn lót chống kiềm JOTUN</t>
  </si>
  <si>
    <t>Jotashield Primer Sơn lót chống kiềm ngoại thất</t>
  </si>
  <si>
    <t>Majestic Primer Sơn lót chống kiềm nội thất</t>
  </si>
  <si>
    <t>Essence Sơn lót chống kiềm nội ngoại thất</t>
  </si>
  <si>
    <t>IV</t>
  </si>
  <si>
    <t>Các sản phẩm bột trét JOTUN</t>
  </si>
  <si>
    <t>Jotun Putty Exterior Bột bả ngoại thất màu trắng</t>
  </si>
  <si>
    <t>Jotun Putty Exterior Bột bả ngoại thất màu xám</t>
  </si>
  <si>
    <t>Jotun Putty Interior Bột bả ngoại thất màu trắng</t>
  </si>
  <si>
    <t>Công ty TNHH Xây dựng và Thương mại Kim Ngân, Đường Điện Biên Phủ, Tổ 9 phường Tân Phong , thành Phố Lai Châu.(giá bán tại công ty)</t>
  </si>
  <si>
    <t>Công ty TNHH XD TM Hoàng Huy( giá bán tại mỏ đá Hồng Thu Mông 5, xã Lản Nhì Thàng, huyện Phong Thổ tỉnh Lai Châu)</t>
  </si>
  <si>
    <t>Công ty TNHH Thương mại và dịch vụ Bằng An, địa chỉ phường Đông Phong Thành phố Lai Châu tỉnh Lai Châu( giá bán tại công ty)</t>
  </si>
  <si>
    <t>AL01</t>
  </si>
  <si>
    <t>Thùng</t>
  </si>
  <si>
    <t>A02</t>
  </si>
  <si>
    <t>A04</t>
  </si>
  <si>
    <t>A01</t>
  </si>
  <si>
    <t>V</t>
  </si>
  <si>
    <t>A03</t>
  </si>
  <si>
    <t>VI</t>
  </si>
  <si>
    <t>A05</t>
  </si>
  <si>
    <t>VII</t>
  </si>
  <si>
    <t>ASB-E</t>
  </si>
  <si>
    <t>Sơn bóng mờ loại 5 lít MT(màu nhạt)</t>
  </si>
  <si>
    <t>Sơn bóng mờ loại 18 lít MT(màu nhạt)</t>
  </si>
  <si>
    <t>Sơn bóng mờ loại 5 lít ĐB*(màu trung tính)</t>
  </si>
  <si>
    <t>Sơn bóng mờ loại 18 lít ĐB*(màu trung tính)</t>
  </si>
  <si>
    <t>Sơn nội thất bóng cao cấp loại thùng 1 lít màu nhạt MT</t>
  </si>
  <si>
    <t>Sơn nội thất bóng cao cấp loại thùng 5 lít màu nhạt MT</t>
  </si>
  <si>
    <t>Sơn nội thất bóng cao cấp loại thùng 18 lít màu nhạt MT</t>
  </si>
  <si>
    <t>Sơn nội thất bóng cao cấp màu trung tính ĐB* loại thùng 1 lít</t>
  </si>
  <si>
    <t>Sơn nội thất bóng cao cấp màu trung tính ĐB* loại thùng 5 lít</t>
  </si>
  <si>
    <t>Sơn nội thất bóng cao cấp màu trung tính ĐB* loại thùng 18 lít</t>
  </si>
  <si>
    <t>Sơn ngoại thất bóng mờ cao cấp MT loại thùng 1 lít</t>
  </si>
  <si>
    <t>Sơn ngoại thất bóng mờ cao cấp MT loại thùng 5 lít</t>
  </si>
  <si>
    <t>Sơn ngoại thất bóng mờ cao cấp MT loại thùng 18 lít</t>
  </si>
  <si>
    <t>Sơn ngoại thất bóng mờ cao cấp màu trung tính loại thùng 1 lít</t>
  </si>
  <si>
    <t>Sơn ngoại thất bóng mờ cao cấp màu trung tính loại thùng 5 lít</t>
  </si>
  <si>
    <t>Sơn ngoại thất bóng mờ cao cấp màu trung tính loại thùng 18 lít</t>
  </si>
  <si>
    <t>Sơn ngoại thất bóng cao cấp màu nhạt MT loại thùng 1 lít</t>
  </si>
  <si>
    <t>Sơn ngoại thất bóng cao cấp màu nhạt MT loại thùng 5 lít</t>
  </si>
  <si>
    <t>Sơn ngoại thất cao cấp màu trung tính ĐB* loại thùng 1 lít</t>
  </si>
  <si>
    <t>Sơn ngoại thất cao cấp màu trung tính ĐB* loại thùng 5 lít</t>
  </si>
  <si>
    <t>Sơn ngoại thất cao cấp màu đậm ĐB** loại thùng 1 lít</t>
  </si>
  <si>
    <t>Sơn ngoại thất cao cấp màu đậm ĐB** loại thùng 5 lít</t>
  </si>
  <si>
    <t>Sơn chống thấm pha xi măng màu xám loại thùng 4KG</t>
  </si>
  <si>
    <t>Sơn chống thấm pha xi măng màu xám loại thùng 18KG</t>
  </si>
  <si>
    <t>Bao</t>
  </si>
  <si>
    <t>Bột bả tường nội, ngoại thất màu trắng khối lượng tịnh 1 bao 40 kg</t>
  </si>
  <si>
    <t xml:space="preserve"> Xăng Sinh học E5 Ron 92-II  </t>
  </si>
  <si>
    <t xml:space="preserve"> Xăng không chì Ron 95-IV  </t>
  </si>
  <si>
    <t>Cấp phối đá dăm loại 2</t>
  </si>
  <si>
    <t>ống Class 0</t>
  </si>
  <si>
    <t>Bồn nước SonHa</t>
  </si>
  <si>
    <t>Gạch lát 20 x 25 cm</t>
  </si>
  <si>
    <t>Gạch lát 25 x 25cm</t>
  </si>
  <si>
    <t>Gạch ốp  20 x 25cm</t>
  </si>
  <si>
    <t xml:space="preserve"> ĐK 80 Loại A1</t>
  </si>
  <si>
    <t>ĐK 15 Loại A1</t>
  </si>
  <si>
    <t>ĐK 20 Loại A1</t>
  </si>
  <si>
    <t xml:space="preserve"> ĐK 25 Loại A1</t>
  </si>
  <si>
    <t>ĐK 32 Loại A1</t>
  </si>
  <si>
    <t>ĐK 40 Loại A1</t>
  </si>
  <si>
    <t>ĐK 50 Loại A1</t>
  </si>
  <si>
    <t xml:space="preserve"> ĐK 65 Loại A1</t>
  </si>
  <si>
    <t xml:space="preserve"> ĐK 100 Loại A1</t>
  </si>
  <si>
    <t>Kính các loại</t>
  </si>
  <si>
    <t>Kính trắng trơn 3 ly liên doanh</t>
  </si>
  <si>
    <t>Kính trắng trơn 5 ly liên doanh</t>
  </si>
  <si>
    <t>Kính màu trơn 3 ly liên doanh</t>
  </si>
  <si>
    <t>Kính màu trơn 5 ly liên doanh</t>
  </si>
  <si>
    <t>Kính trắng trơn 3 ly Đáp cầu</t>
  </si>
  <si>
    <t>Kính trắng trơn 5 ly Đáp cầu</t>
  </si>
  <si>
    <t>Kính đen 5 ly Đáp cầu</t>
  </si>
  <si>
    <t>Kính phản quang Đáp cầu</t>
  </si>
  <si>
    <t>Kính trà 5 ly Đáp cầu</t>
  </si>
  <si>
    <t>Các loại cửa</t>
  </si>
  <si>
    <t>d</t>
  </si>
  <si>
    <t>Cửa nhôm, cửa nhựa lõi thép</t>
  </si>
  <si>
    <t>Cửa nhôm Việt Pháp</t>
  </si>
  <si>
    <t>Cửa nhựa lõi thép</t>
  </si>
  <si>
    <t>cát công nghiệp sìn hồ của tình thu</t>
  </si>
  <si>
    <t>cát đen 1,2 tấn/m3</t>
  </si>
  <si>
    <t>cát vàng 1,4 tấn/m3</t>
  </si>
  <si>
    <t>tính cát sìn hồ</t>
  </si>
  <si>
    <t>đường cấp 4</t>
  </si>
  <si>
    <t>45km từ p thổ</t>
  </si>
  <si>
    <t>giá /km</t>
  </si>
  <si>
    <t>Gạch phong thổ lấy từ tam đường</t>
  </si>
  <si>
    <t xml:space="preserve">1 viên nặng </t>
  </si>
  <si>
    <t>1,2 kg</t>
  </si>
  <si>
    <t>gỗ cốt phâ nhóm VII</t>
  </si>
  <si>
    <t>0,67 tấn/m3</t>
  </si>
  <si>
    <t>Lai châu, sìn hồ 60 km, vận chuyển cốt phâ từ lai châu lên sìn hồ, đường cấp 4</t>
  </si>
  <si>
    <t>giá 1921</t>
  </si>
  <si>
    <t>hs 1,1</t>
  </si>
  <si>
    <t>Sơn Nội thất KANSAI-ALPHANAM  Matt finish for interior</t>
  </si>
  <si>
    <t>Sơn  lót loại thùng có thể tích 5 lít</t>
  </si>
  <si>
    <t>Sơn  lót loại thùng có thể tích 18 lít</t>
  </si>
  <si>
    <t>Sơn KANSAI-ALPHANAM Lót  Chống kiềm nội, ngoại thất màu trắng sealer pro</t>
  </si>
  <si>
    <t>Sơn KANSAI-ALPHANAM nội thất bóng clean pro for interior</t>
  </si>
  <si>
    <t>Sơn KANSAI-ALPHANAM ngoại thất Matt finish for exterior</t>
  </si>
  <si>
    <t>Sơn KANSAI-ALPHANAM bóng ngoại thất Sheen pro for exterior</t>
  </si>
  <si>
    <t>Sơn KANSAI-ALPHANAM Chống thấm pha xi măng(Đa năng) proof pro</t>
  </si>
  <si>
    <t>Bột trét tường ngoại thất MASTIC PRO của KANSAI-ALPHANAM</t>
  </si>
  <si>
    <t>Thép Việt Úc - Thép Úc</t>
  </si>
  <si>
    <t>Công ty TNHH Thương mại và dịch vụ Bằng An - Đường 30/4 Phường Tân Phong - Thành Phố Lai Châu - Tỉnh Lai Châu</t>
  </si>
  <si>
    <t>Thép cuộn D6-D8</t>
  </si>
  <si>
    <t>Thép cuộn D8 vằn</t>
  </si>
  <si>
    <t>Thép D10</t>
  </si>
  <si>
    <t>Thép D12</t>
  </si>
  <si>
    <t>Thép 14-32</t>
  </si>
  <si>
    <t>Bê tông thương phẩm M150</t>
  </si>
  <si>
    <t>Bê tông thương phẩm M200</t>
  </si>
  <si>
    <t>Bê tông thương phẩm M250</t>
  </si>
  <si>
    <t>Bê tông thương phẩm M300</t>
  </si>
  <si>
    <t>Bê tông thương phẩm M350</t>
  </si>
  <si>
    <t>Bê tông thương phẩm M400</t>
  </si>
  <si>
    <t>Đá 1x2, độ sụt 6-8</t>
  </si>
  <si>
    <t>Đá 2x4, độ sụt 6-8</t>
  </si>
  <si>
    <t>Đá 4x6, độ sụt 6-8</t>
  </si>
  <si>
    <r>
      <t>m</t>
    </r>
    <r>
      <rPr>
        <vertAlign val="superscript"/>
        <sz val="14"/>
        <rFont val=".VnTime"/>
        <family val="2"/>
      </rPr>
      <t>3</t>
    </r>
  </si>
  <si>
    <t>Công ty TNHH VẬN TẢI &amp; THƯƠNG MẠI HOÀNH SƠN, Xã Nậm loỏng, Thành phố Lai Châu( Giá bán đã bao gồm thuế VAT, chi phí vận chuyển 4km từ trạm, chưa bao gồm chi phí ca bơm)</t>
  </si>
  <si>
    <r>
      <t xml:space="preserve">Tôn LD Việt Nhật </t>
    </r>
    <r>
      <rPr>
        <i/>
        <sz val="12"/>
        <rFont val="Times New Roman"/>
        <family val="1"/>
      </rPr>
      <t>(sơn màu các loại)</t>
    </r>
    <r>
      <rPr>
        <sz val="12"/>
        <rFont val="Times New Roman"/>
        <family val="1"/>
      </rPr>
      <t xml:space="preserve"> dầy 0,32mm - 11 sóng</t>
    </r>
  </si>
  <si>
    <r>
      <t xml:space="preserve">Tôn LD Việt nhật </t>
    </r>
    <r>
      <rPr>
        <i/>
        <sz val="12"/>
        <rFont val="Times New Roman"/>
        <family val="1"/>
      </rPr>
      <t>(sơn màu các loại)</t>
    </r>
    <r>
      <rPr>
        <sz val="12"/>
        <rFont val="Times New Roman"/>
        <family val="1"/>
      </rPr>
      <t xml:space="preserve"> dầy 0,35mm - 11 sóng</t>
    </r>
  </si>
  <si>
    <r>
      <t xml:space="preserve">Tôn LD Việt nhật </t>
    </r>
    <r>
      <rPr>
        <i/>
        <sz val="12"/>
        <rFont val="Times New Roman"/>
        <family val="1"/>
      </rPr>
      <t>(sơn màu các loại)</t>
    </r>
    <r>
      <rPr>
        <sz val="12"/>
        <rFont val="Times New Roman"/>
        <family val="1"/>
      </rPr>
      <t xml:space="preserve"> dầy 0,37mm - 11 sóng</t>
    </r>
  </si>
  <si>
    <r>
      <t xml:space="preserve">Tôn LD Việt nhật </t>
    </r>
    <r>
      <rPr>
        <i/>
        <sz val="12"/>
        <rFont val="Times New Roman"/>
        <family val="1"/>
      </rPr>
      <t>(sơn màu các loại)</t>
    </r>
    <r>
      <rPr>
        <sz val="12"/>
        <rFont val="Times New Roman"/>
        <family val="1"/>
      </rPr>
      <t xml:space="preserve"> dầy 0,42mm - 11 sóng</t>
    </r>
  </si>
  <si>
    <r>
      <t xml:space="preserve">Tôn LD Việt nhật </t>
    </r>
    <r>
      <rPr>
        <i/>
        <sz val="12"/>
        <rFont val="Times New Roman"/>
        <family val="1"/>
      </rPr>
      <t>(sơn màu các loại)</t>
    </r>
    <r>
      <rPr>
        <sz val="12"/>
        <rFont val="Times New Roman"/>
        <family val="1"/>
      </rPr>
      <t xml:space="preserve"> dầy 0,45mm - 11 sóng</t>
    </r>
  </si>
  <si>
    <t>Đá mạt</t>
  </si>
  <si>
    <t>Tấn</t>
  </si>
  <si>
    <t>Nhựa đường</t>
  </si>
  <si>
    <t>Ghi chú</t>
  </si>
  <si>
    <t>5000L nằm</t>
  </si>
  <si>
    <t>Tấm lợp Proxi măng TN loại 1,4*90</t>
  </si>
  <si>
    <t>Tấm lợp prôxi măng Thái Nguyên  loại 1,5m*90</t>
  </si>
  <si>
    <t>Gỗ hộp dổi</t>
  </si>
  <si>
    <t>Gỗ hộp nhóm IV+V(gỗ tạp)</t>
  </si>
  <si>
    <t>Tôn mát 3 lớp tồn Việt Ý(Tôn +PU+Giấy bạc)</t>
  </si>
  <si>
    <t>Tôn LD Việt Ý dầy 0,40mm - 11 sóng</t>
  </si>
  <si>
    <t>Tôn LD Việt Ý dầy 0,45mm - 11 sóng</t>
  </si>
  <si>
    <t>Đường kính ngoài 16mm</t>
  </si>
  <si>
    <t xml:space="preserve">Đường kính ngoài 20mm, </t>
  </si>
  <si>
    <t xml:space="preserve">Đường kính ngoài 25mm, </t>
  </si>
  <si>
    <t xml:space="preserve">Đường kính ngoài 32mm, </t>
  </si>
  <si>
    <t>Đường kính ngoài 40mm, chiều dầy 2mm</t>
  </si>
  <si>
    <t>Đường kính ngoài 50mm, chiều dầy 2,4mm</t>
  </si>
  <si>
    <t>Đường kính ngoài 63mm, chiều dầy 3mm</t>
  </si>
  <si>
    <t>Đường kính ngoài 75mm, chiều dầy 3,6mm</t>
  </si>
  <si>
    <t>Đường kính ngoài 90mm, chiều dầy 4,3mm</t>
  </si>
  <si>
    <t>Đường kính ngoài 110mm, chiều dầy 5,3mm</t>
  </si>
  <si>
    <t>Đường kính ngoài 125mm, chiều dầy 6mm</t>
  </si>
  <si>
    <t>Đường kính ngoài 140mm, chiều dầy 6,7mm</t>
  </si>
  <si>
    <t>Đường kính ngoài 160mm, chiều dầy 7,7mm</t>
  </si>
  <si>
    <t>Đường kính ngoài 180mm, chiều dầy 8,6mm</t>
  </si>
  <si>
    <t>Đường kính ngoài 200mm, chiều dầy 8,6mm</t>
  </si>
  <si>
    <t>Ống nhựa tiền phong PPR</t>
  </si>
  <si>
    <t xml:space="preserve">Đường kính ngoài 40mm, </t>
  </si>
  <si>
    <t>Đường kính ngoài 50mm,</t>
  </si>
  <si>
    <t xml:space="preserve">Đường kính ngoài 63mm, </t>
  </si>
  <si>
    <t>Đường kính ngoài 75mm,</t>
  </si>
  <si>
    <t xml:space="preserve">Đường kính ngoài 90mm, </t>
  </si>
  <si>
    <t xml:space="preserve">Đường kính ngoài 110mm, </t>
  </si>
  <si>
    <t xml:space="preserve">Đường kính ngoài 125mm, </t>
  </si>
  <si>
    <t>Đường kính ngoài 140mm,</t>
  </si>
  <si>
    <t>PN10</t>
  </si>
  <si>
    <t>Sơn KANSAI-ALPHANAM CÁC LOẠI</t>
  </si>
  <si>
    <t>Công ty cổ phần xi măng Vicem Sông Thao, xã Ninh Dân, huyện Thanh Ba, Tỉnh Phú Thọ (Giá lưu thông trên địa bàn thành phố, thị trấn các huyện).</t>
  </si>
  <si>
    <t>vàng đỏ đã vào xemlai chất lượng</t>
  </si>
  <si>
    <t>vàng đã vào xong</t>
  </si>
  <si>
    <t>đen trắng chưa vào</t>
  </si>
  <si>
    <t>Gạch lát  40 x 40 cm</t>
  </si>
  <si>
    <t>Thiết bị vệ sinh</t>
  </si>
  <si>
    <t>Bộ gương viglacera khung nhựa</t>
  </si>
  <si>
    <t>Bộ gương viglacera khung Inox</t>
  </si>
  <si>
    <t>Chậu rửa mặt viglacera</t>
  </si>
  <si>
    <t>Bồn cầu viglacera</t>
  </si>
  <si>
    <t>Bình nóng lạnh Olympic</t>
  </si>
  <si>
    <t>Vòi sen caesar</t>
  </si>
  <si>
    <t>Tôn úp nóc, 400m, dày 0,35mm</t>
  </si>
  <si>
    <t>Sơn Jonstone các loại</t>
  </si>
  <si>
    <t>Thép Việt Úc</t>
  </si>
  <si>
    <t xml:space="preserve"> Các sản phẩm sơn phủ ngoại thất JONSTONE</t>
  </si>
  <si>
    <t>Platium- Sơn mịn ngoại thất cao cấp</t>
  </si>
  <si>
    <t>Đơn giá VNĐ/Kg</t>
  </si>
  <si>
    <t>Đơn giá  VNĐ/Lít</t>
  </si>
  <si>
    <t>Nano Shield - Siêu bóng ngoại thất</t>
  </si>
  <si>
    <t>Exsenior - Siêu bóng ngoại thất</t>
  </si>
  <si>
    <t xml:space="preserve"> Các sản phẩm sơn phủ nội thất JONSTONE</t>
  </si>
  <si>
    <t>Matt 3in1 - Sơn nội thất 3 IN 1</t>
  </si>
  <si>
    <t>Clasic - Sơn nội thất cao cấp</t>
  </si>
  <si>
    <t>Nano clean - Siêu bóng nội thất</t>
  </si>
  <si>
    <t>Super White - Sơn siêu trắng</t>
  </si>
  <si>
    <t>Insenior - Siêu bóng nội thất</t>
  </si>
  <si>
    <t xml:space="preserve"> Các sản phẩm sơn lót Jonstone</t>
  </si>
  <si>
    <t>Sealer Interior - Sơn lót nội thất</t>
  </si>
  <si>
    <t>Primer Exrior - Sơn lót ngoại thất</t>
  </si>
  <si>
    <t>Các sản phẩm bột bả</t>
  </si>
  <si>
    <t>Matt coat - Bột bả nội thất</t>
  </si>
  <si>
    <t>Home coat - Bột bả ngoại thất</t>
  </si>
  <si>
    <t>Skim coat - Bột chống thấm</t>
  </si>
  <si>
    <t>Sơn Chống thấm</t>
  </si>
  <si>
    <t>Waterproof - Sơn chống thấm đa năng</t>
  </si>
  <si>
    <t>Công ty cổ phần kiến trúc xây dựng và thương mại Hoài An - ĐC: Số nhà 39 phố Quyết Tiến Phường Tân Phong Thành phố Lai Châu</t>
  </si>
  <si>
    <t>Công ty TNHH MTV Hưng Trường - ĐC: Số 328 Đường Trần Hưng Đạo - P Đoàn Kết- Thành Phố Lai Châu</t>
  </si>
  <si>
    <t>Các sản phẩm sơn lót  DULUX - Maxilite</t>
  </si>
  <si>
    <t>Sơn lót Maxilite ngoại thất loại bao bì 18L</t>
  </si>
  <si>
    <t>Kg</t>
  </si>
  <si>
    <t>Sơn lót Maxilite nội thất loại bao bì 18 lít</t>
  </si>
  <si>
    <t>DuLuX Sơn lót trong nhà loại bao bì 18 lít</t>
  </si>
  <si>
    <t>Dulux Sơn lót cao cấp ngoài trời chống kiềm loại bao bì 18 lít</t>
  </si>
  <si>
    <t>DuLux Sơn nội thất loại bao bì 18L</t>
  </si>
  <si>
    <t>Maxilite Sơn nội thất loại bao bì 18L</t>
  </si>
  <si>
    <t>SMOOTH</t>
  </si>
  <si>
    <t>Maxilite Sơn nội thất cao cấp loại 18L</t>
  </si>
  <si>
    <t>HI-Cover</t>
  </si>
  <si>
    <t>DuLux Ambiance 5in1 Siêu bóng 5L</t>
  </si>
  <si>
    <t>66-AB</t>
  </si>
  <si>
    <t>Dulux Lau chùi hiệu quả - mờ loại 18L</t>
  </si>
  <si>
    <t>A991-N</t>
  </si>
  <si>
    <t>Sơn Nội thất Dulux-Maxilite</t>
  </si>
  <si>
    <t>Sơn ngoại thất DuLux - Maxilite</t>
  </si>
  <si>
    <t>Dulux Sơn siêu bóng ngoại thất cao cấp loại bao bì 5 lít</t>
  </si>
  <si>
    <t>BJ9</t>
  </si>
  <si>
    <t>Dulux Sơn ngoại thất mờ loại bao bì 18L</t>
  </si>
  <si>
    <t>79A</t>
  </si>
  <si>
    <t>Maxilite Sơn ngoại thất loại bao bì 18lit</t>
  </si>
  <si>
    <t>A919</t>
  </si>
  <si>
    <t>Dulux bột bả cao cấp trong nhà và ngoài trời loại bao 40kg</t>
  </si>
  <si>
    <t>A502</t>
  </si>
  <si>
    <t>Maxilite bột bả cao cấp trong nhà loại bao 40kg</t>
  </si>
  <si>
    <t>Sản phẩm  chống thấm, bột bả Dulux-Maxilite</t>
  </si>
  <si>
    <t>Y65</t>
  </si>
  <si>
    <t>Dulux chất chống thấm loại bao 20kg</t>
  </si>
  <si>
    <t>48C</t>
  </si>
  <si>
    <t>ME4</t>
  </si>
  <si>
    <t>A934</t>
  </si>
  <si>
    <t>A936</t>
  </si>
  <si>
    <t>Y53</t>
  </si>
  <si>
    <t>A901</t>
  </si>
  <si>
    <t>Ống nhựa HDPE-PE80</t>
  </si>
  <si>
    <t>Ống nhựa tiền phong PN6</t>
  </si>
  <si>
    <t>Ống nhựa hoa sen</t>
  </si>
  <si>
    <t xml:space="preserve">Sơn Dulux -Maxilite </t>
  </si>
  <si>
    <t>Xi măng Yên Bình PCB30</t>
  </si>
  <si>
    <t>Xi măng Yên Bình PCB40</t>
  </si>
  <si>
    <t>Xi măng Mai Sơn PCB30</t>
  </si>
  <si>
    <t>Xi măng Mai Sơn PCB40</t>
  </si>
  <si>
    <t>Xem giá mục Công ty TNHH MTV Hưng Trường</t>
  </si>
  <si>
    <t>Xem giá mục công ty TNHHTM&amp; DV Bằng An</t>
  </si>
  <si>
    <t>Xem giá mục công ty cổ phần kiến trúc xây dựng và thương mại Hoài an</t>
  </si>
  <si>
    <t>Khoảng cách Hà Nội - Lai Châu</t>
  </si>
  <si>
    <t>Tam đường</t>
  </si>
  <si>
    <t>Tân Uyên</t>
  </si>
  <si>
    <t>Thanh Uyên</t>
  </si>
  <si>
    <t>Thành Phố</t>
  </si>
  <si>
    <t>Phong Thổ</t>
  </si>
  <si>
    <t>Sìn Hồ</t>
  </si>
  <si>
    <t>Nậm Nhùn</t>
  </si>
  <si>
    <t>Mường Tè</t>
  </si>
  <si>
    <t xml:space="preserve">  6-8</t>
  </si>
  <si>
    <t>Tp</t>
  </si>
  <si>
    <t>TĐ</t>
  </si>
  <si>
    <t>tân uyên</t>
  </si>
  <si>
    <t>Than uyên</t>
  </si>
  <si>
    <t>Phong thổ</t>
  </si>
  <si>
    <t>Sìn hồ</t>
  </si>
  <si>
    <t>Nậm nhùn</t>
  </si>
  <si>
    <t>Mường tè</t>
  </si>
  <si>
    <t>395 cây</t>
  </si>
  <si>
    <t>Bảng giá thép tisco thành phố Lai châu</t>
  </si>
  <si>
    <t xml:space="preserve">Bảng giá thép tisco </t>
  </si>
  <si>
    <t xml:space="preserve">Thép tisco ( đã có VAT) </t>
  </si>
  <si>
    <t>Thép hòa phát( Đã có VAT)</t>
  </si>
  <si>
    <t>Đường kinh thép Ø 6 Mác CT2400</t>
  </si>
  <si>
    <t>Đường kính thép Ø 8 Mác CT2400</t>
  </si>
  <si>
    <t>Đường kính thép Ø 10 Mác CB300</t>
  </si>
  <si>
    <t>Đường kính thép Ø 12 Mác CB300</t>
  </si>
  <si>
    <t>Đường kính thép Ø 14-40 Mác CB300</t>
  </si>
  <si>
    <t>Đường kinh thép Ø 6, CT3, CB240</t>
  </si>
  <si>
    <t>Đường kính thép Ø 8, CT3, CB240</t>
  </si>
  <si>
    <t>Đường kính thép Ø 10, CT5, CB300</t>
  </si>
  <si>
    <t>Đường kính thép Ø 12, CT5, CB300</t>
  </si>
  <si>
    <t>Đường kính thép Ø 14-40, CT5, CB300</t>
  </si>
  <si>
    <t>1000L nằm</t>
  </si>
  <si>
    <t>1000L Đứng</t>
  </si>
  <si>
    <t>Bồn nước Tân á Suki</t>
  </si>
  <si>
    <t>Tôn LD Việt Ý dầy 0,35mm - 11 sóng</t>
  </si>
  <si>
    <t>Tôn LD Việt Ý dầy 0,42mm - 11 sóng</t>
  </si>
  <si>
    <t>Sơn ngoại thất cao cấp màu trung tính ĐB* loại thùng 18 lít</t>
  </si>
  <si>
    <t>Sơn bóng ngoại thất cao cấp màu nhạt MT loại thùng 18L</t>
  </si>
  <si>
    <t xml:space="preserve">Công ty CP bê tông - Xã Nậm Loỏng, thành phố Lai Châu, tỉnh Lai Châu. </t>
  </si>
  <si>
    <t>Cột bê tông AH -6,5A</t>
  </si>
  <si>
    <t>AH - 6,5A</t>
  </si>
  <si>
    <t>Cột</t>
  </si>
  <si>
    <t>Cột bê tông AH -6,5B</t>
  </si>
  <si>
    <t>AH - 6,5B</t>
  </si>
  <si>
    <t>Cột bê tông AH -6,5C</t>
  </si>
  <si>
    <t>AH - 6,5C</t>
  </si>
  <si>
    <t>Cột bê tông AH -7,5A</t>
  </si>
  <si>
    <t>AH - 7,5A</t>
  </si>
  <si>
    <t>Cột bê tông AH -7,5B</t>
  </si>
  <si>
    <t>AH - 7,5B</t>
  </si>
  <si>
    <t>Cột bê tông AH -7,5C</t>
  </si>
  <si>
    <t>AH - 7,5C</t>
  </si>
  <si>
    <t>Cột bê tông AH -8,5A</t>
  </si>
  <si>
    <t>AH - 8,5A</t>
  </si>
  <si>
    <t>Cột bê tông AH -8,5B</t>
  </si>
  <si>
    <t>AH - 8,5B</t>
  </si>
  <si>
    <t>Cột bê tông AH -8,5C</t>
  </si>
  <si>
    <t>AH - 8,5C</t>
  </si>
  <si>
    <t>Cột BTLT – PC.I -7</t>
  </si>
  <si>
    <t>Cột BTLT – PC.I-7</t>
  </si>
  <si>
    <t>Cột BTLT –PC.I-7</t>
  </si>
  <si>
    <t>Cột BTLT – PC.I-7,5</t>
  </si>
  <si>
    <t>Cột BTLT – PC.I-8</t>
  </si>
  <si>
    <t>Cột BTL – PC.I-8</t>
  </si>
  <si>
    <t>Cột BTLT – PC.I-8,5</t>
  </si>
  <si>
    <t>Cột BTLT – PC.I-10</t>
  </si>
  <si>
    <t>Cột BTLT – PC.I-12</t>
  </si>
  <si>
    <t>Cột BTLT – PC.I-14</t>
  </si>
  <si>
    <t>Cột BTLT – PC.I-16</t>
  </si>
  <si>
    <t>PC.I-7-140-2.5</t>
  </si>
  <si>
    <t>PC.I-7-140-3.0</t>
  </si>
  <si>
    <t>PC.I-7-140-4.3</t>
  </si>
  <si>
    <t>PC.I-7,5-160-2.0</t>
  </si>
  <si>
    <t>PC.I-7,5-160-3.0</t>
  </si>
  <si>
    <t>PC.I-7,5-160-5.4</t>
  </si>
  <si>
    <t>PC.I-8-160-2.5</t>
  </si>
  <si>
    <t>PC.I-8-160-3.0</t>
  </si>
  <si>
    <t>PC.I-8-160-.3.5</t>
  </si>
  <si>
    <t>PC.I-8,5-160-2.5</t>
  </si>
  <si>
    <t>PC.I-8,5-160-3.0</t>
  </si>
  <si>
    <t>PC.I-8,5-160-4.3</t>
  </si>
  <si>
    <t>PC.I-10-190-3.5</t>
  </si>
  <si>
    <t>PC.I-10-190-4.3</t>
  </si>
  <si>
    <t>PC.I-10-190-5.0</t>
  </si>
  <si>
    <t xml:space="preserve">Xi măng Lai Châu PCB 30 </t>
  </si>
  <si>
    <t xml:space="preserve">Xi măng Lai Châu PCB 40 </t>
  </si>
  <si>
    <t xml:space="preserve"> Dầu diezel 0,05S-II</t>
  </si>
  <si>
    <t>chênh</t>
  </si>
  <si>
    <t xml:space="preserve">Gạch không nung (210x100x65)mm                            </t>
  </si>
  <si>
    <t>PC.I-10-190-5.2</t>
  </si>
  <si>
    <t>PCI-12-190-5.4</t>
  </si>
  <si>
    <t>PCI-12-190-7.2</t>
  </si>
  <si>
    <t>PCI-12-190-9.0</t>
  </si>
  <si>
    <t>PCI-12-190-10.0</t>
  </si>
  <si>
    <t>PCI-14-190-8.5</t>
  </si>
  <si>
    <t>PCI-14-190-9.2</t>
  </si>
  <si>
    <t>PCI-14-190-11.0</t>
  </si>
  <si>
    <t>PCI-14-190-13.0</t>
  </si>
  <si>
    <t>PCI-16-190-9.0</t>
  </si>
  <si>
    <t>PCI-16-190-9.2</t>
  </si>
  <si>
    <t>PCI-16-190-11.0</t>
  </si>
  <si>
    <t>PCI-16-190-13.0</t>
  </si>
  <si>
    <t>PCI-18-190-9.2</t>
  </si>
  <si>
    <t>PCI-18-190-11.0</t>
  </si>
  <si>
    <t>PCI-18-190-12.0</t>
  </si>
  <si>
    <t>PCI-18-190-13.0</t>
  </si>
  <si>
    <t>PCI-20-190-9.2</t>
  </si>
  <si>
    <t>PCI-20-190-11.0</t>
  </si>
  <si>
    <t>PCI-20-190-12.0</t>
  </si>
  <si>
    <t>PCI-20-190-13.0</t>
  </si>
  <si>
    <t>Cột BTLT –PC.I-10</t>
  </si>
  <si>
    <t>Cột BTLT – PCI-16</t>
  </si>
  <si>
    <t>Cột BTLT - PCI-16</t>
  </si>
  <si>
    <t>Cột BTLT – PCI-18</t>
  </si>
  <si>
    <t>Cột BTLT - PCI-18</t>
  </si>
  <si>
    <t>Cột BTLT – PCI-20</t>
  </si>
  <si>
    <t>Cột BTLT - PCI-20</t>
  </si>
  <si>
    <t>Xi măng Vicem Sông thao  PCB30 bao</t>
  </si>
  <si>
    <t>Xi măng Vicem Sông thao PCB40 bao</t>
  </si>
  <si>
    <t>Xi măng  Vicem Sông thao PCB30 rời</t>
  </si>
  <si>
    <t>Xi măng Vicem sông thao  PCB40 rời</t>
  </si>
  <si>
    <t>Xi măng Vicem Sông thao  PCB40 rời</t>
  </si>
  <si>
    <r>
      <t xml:space="preserve">Thép các loại </t>
    </r>
    <r>
      <rPr>
        <i/>
        <sz val="12"/>
        <rFont val="Times New Roman"/>
        <family val="1"/>
      </rPr>
      <t>(cập nhật báo giá các huyện, thành phố)</t>
    </r>
  </si>
  <si>
    <t>Công ty TNHH MTV thương mại và xây dựng Hiền Tài - ĐC: Thôn Tây Nguyên - xã Mường So- huyện Phong Thổ - tỉnh Lai Châu</t>
  </si>
  <si>
    <t>Các sản phẩm sơn lót EXPO-OEXPO</t>
  </si>
  <si>
    <t>Sơn lót chuyên dụng công nghệ Nano</t>
  </si>
  <si>
    <t>OEXPO NANO CLEAR WHITE</t>
  </si>
  <si>
    <t>Sơn lót đa năng công nghệ cao</t>
  </si>
  <si>
    <t>OEXPO SUPER ALKALI PRIMER FOR EXTERIOR</t>
  </si>
  <si>
    <t>Sơn lót chống kiềm ngoại thất</t>
  </si>
  <si>
    <t>OEXPO PRIMER ALKALI PRIMER FOR EXTERIOR</t>
  </si>
  <si>
    <t>Sơn lót chống kiềm nội thất</t>
  </si>
  <si>
    <t>OEXPO ALKALI PRIMER FOR INTERIOR</t>
  </si>
  <si>
    <t>Sơn Nội thất EXPO-OEXPO</t>
  </si>
  <si>
    <t>Sơn nội thất cao cấp bóng cứng</t>
  </si>
  <si>
    <t>OEXPO TOPONE                                (Sơn bóng cứng cao cấp, chùi rửa cao)</t>
  </si>
  <si>
    <t>Sơn nước nội thất cao cấp</t>
  </si>
  <si>
    <t>EXPO SATIN 6+1                                 (Sơn  bóng cao cấp, chùi rửa)</t>
  </si>
  <si>
    <t>OEXPO SATIN 6+1                                  (Sơn  bóng cao cấp, chùi rửa)</t>
  </si>
  <si>
    <t>EXPO INTERIOR                                        (Sơn mịn cao cấp, độ láng mịn cao)</t>
  </si>
  <si>
    <t>OEXPO INTERIOR                                      (Sơn mịn cao cấp, độ láng mịn cao)</t>
  </si>
  <si>
    <t>POLY EMULSION PAINT                              (Sơn mịn trong nhà)</t>
  </si>
  <si>
    <t>Bột bả nội, ngoại thất</t>
  </si>
  <si>
    <t>EXPO LILLER for EXT                                   (Bột bả ngoại thất)</t>
  </si>
  <si>
    <t>EXPO POWDER PUTTY                           (Bột bả nôi, ngoại thất)</t>
  </si>
  <si>
    <t>EXPO INTERIOR PUTTY                                 (Bột bả nôi thất)</t>
  </si>
  <si>
    <t>Sơn ngoại thất EXPO-OEXPO</t>
  </si>
  <si>
    <t xml:space="preserve">Sơn nước trắng trần </t>
  </si>
  <si>
    <t>OEXPO CEILING WHITE                                 (Sơn cao cấp, độ láng mịn cao)</t>
  </si>
  <si>
    <t>Sơn ngoại thất giảm nóng, chống thấm</t>
  </si>
  <si>
    <t>OEXPO HYBRIDKOTE                                (Sơn giảm nóng, chống thấm cao)</t>
  </si>
  <si>
    <t xml:space="preserve">Sơn ngoại thất siêu sạch </t>
  </si>
  <si>
    <t>OEXPO SUPER CLEAN                               (Sơn siêu sạch, chống thấm cao)</t>
  </si>
  <si>
    <t>Sơn ngoại thất bóng cao cấp</t>
  </si>
  <si>
    <t>EXPO SATIN 6+1                             (Sơn cao cấp bóng sáng, chống thấm)</t>
  </si>
  <si>
    <t>OEXPO SATIN 6+1                                                         (Sơn cao cấp bóng sáng, chống thấm)</t>
  </si>
  <si>
    <t xml:space="preserve">Sơn nước cao cấp ngoài trời </t>
  </si>
  <si>
    <t>EXPO RAINKOTE                                    (Sơn cao cấp, độ láng mịn cao)</t>
  </si>
  <si>
    <t>OEXPO RAINKOTE                                (Sơn cao cấp, độ láng mịn cao)</t>
  </si>
  <si>
    <t>Sản phẩm  chống thấm, bột bả EXPO-OEXPO</t>
  </si>
  <si>
    <t>Sơn chống thấm cao cấp</t>
  </si>
  <si>
    <t>EXPO EX-PROOF                          (Pha xi măng trắng hoặc đen)</t>
  </si>
  <si>
    <t>Nhựa đường đóng Phuy Shell60/70 Singapre chính hãng (Hàng giao tại thành phố Lai Châu)</t>
  </si>
  <si>
    <r>
      <t xml:space="preserve">Gạch rỗng 2 lỗ thông tâm M7,5 trọng lượng 2,25 kg/1viên </t>
    </r>
    <r>
      <rPr>
        <i/>
        <sz val="12"/>
        <rFont val="Times New Roman"/>
        <family val="1"/>
      </rPr>
      <t>(SX tại công ty CPXD và dịch vụ thương mại Việt Hùng huyện Phong Thổ)</t>
    </r>
  </si>
  <si>
    <t>Gạch tuynel  A1</t>
  </si>
  <si>
    <t>Gạch tuynel Lào Cai</t>
  </si>
  <si>
    <t>Gạch tuynel A2</t>
  </si>
  <si>
    <t>Hài Tân Uyên báo giá</t>
  </si>
  <si>
    <t>Cường tính</t>
  </si>
  <si>
    <t xml:space="preserve"> Từ 15h 00 ngày 22/6/2018 đến khi có thông báo mới </t>
  </si>
  <si>
    <t>đã tính vận chuyển 70Km</t>
  </si>
  <si>
    <t>Cước VC từ P.thổ về Tam đường (tính theo cước 30)</t>
  </si>
  <si>
    <t>(Kèm theo công bố  giá VLXD số:      /CB-SXD ngày     tháng    năm 2018 của  Sở Xây dựng  tỉnh Lai Châu)</t>
  </si>
  <si>
    <t xml:space="preserve">(Kèm theo công bố  giá VLXD số:        /CB-SXD ngày      tháng   năm 2018 của  Sở Xây dựng  tỉnh Lai Châu)   </t>
  </si>
  <si>
    <t>Từ 15h00 ngày 21/9/2018 đến khi có thông báo mới</t>
  </si>
  <si>
    <t>Từ 15h00 ngày 22/8/2018 đến trước 15h ngày 21/9/2018</t>
  </si>
  <si>
    <t>Từ 15h00 ngày 22/6/2018 đến trước ngày 21/9/2018</t>
  </si>
  <si>
    <t xml:space="preserve">  GIÁ VLXD LƯU THÔNG TRÊN THỊ TRƯỜNG THÁNG  9 NĂM 2018</t>
  </si>
  <si>
    <t xml:space="preserve"> GIÁ VLXD DO CÁC TỔ CHỨC, CÁ NHÂN BÁO GIÁ THÁNG  9/2018</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</si>
</sst>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Red]#,##0"/>
    <numFmt numFmtId="181" formatCode="_(* #,##0_);_(* \(#,##0\);_(* &quot;-&quot;??_);_(@_)"/>
    <numFmt numFmtId="182" formatCode="_(* #,##0.0000_);_(* \(#,##0.0000\);_(* &quot;-&quot;??_);_(@_)"/>
    <numFmt numFmtId="183" formatCode="#,##0.000;[Red]#,##0.000"/>
    <numFmt numFmtId="184" formatCode="&quot;Yes&quot;;&quot;Yes&quot;;&quot;No&quot;"/>
    <numFmt numFmtId="185" formatCode="&quot;True&quot;;&quot;True&quot;;&quot;False&quot;"/>
    <numFmt numFmtId="186" formatCode="&quot;On&quot;;&quot;On&quot;;&quot;Off&quot;"/>
    <numFmt numFmtId="187" formatCode="[$€-2]\ #,##0.00_);[Red]\([$€-2]\ #,##0.00\)"/>
    <numFmt numFmtId="188" formatCode="_(* #,##0.0_);_(* \(#,##0.0\);_(* &quot;-&quot;??_);_(@_)"/>
    <numFmt numFmtId="189" formatCode="#,##0.0;[Red]#,##0.0"/>
    <numFmt numFmtId="190" formatCode="#,##0.00;[Red]#,##0.00"/>
    <numFmt numFmtId="191" formatCode="#,##0.0000;[Red]#,##0.0000"/>
    <numFmt numFmtId="192" formatCode="#,##0.00000;[Red]#,##0.00000"/>
  </numFmts>
  <fonts count="68">
    <font>
      <sz val="10"/>
      <name val="Arial"/>
      <family val="0"/>
    </font>
    <font>
      <b/>
      <sz val="14"/>
      <name val="Times New Roman"/>
      <family val="1"/>
    </font>
    <font>
      <i/>
      <sz val="14"/>
      <name val="Times New Roman"/>
      <family val="1"/>
    </font>
    <font>
      <b/>
      <sz val="12"/>
      <name val="Times New Roman"/>
      <family val="1"/>
    </font>
    <font>
      <sz val="12"/>
      <name val="Times New Roman"/>
      <family val="1"/>
    </font>
    <font>
      <i/>
      <sz val="12"/>
      <name val="Times New Roman"/>
      <family val="1"/>
    </font>
    <font>
      <b/>
      <i/>
      <sz val="12"/>
      <name val="Times New Roman"/>
      <family val="1"/>
    </font>
    <font>
      <sz val="11"/>
      <name val="Times New Roman"/>
      <family val="1"/>
    </font>
    <font>
      <sz val="12"/>
      <name val=".VnArial Narrow"/>
      <family val="2"/>
    </font>
    <font>
      <b/>
      <sz val="12"/>
      <name val=".VnArial Narrow"/>
      <family val="2"/>
    </font>
    <font>
      <sz val="14"/>
      <name val=".VnArial Narrow"/>
      <family val="2"/>
    </font>
    <font>
      <sz val="8"/>
      <name val="Arial"/>
      <family val="0"/>
    </font>
    <font>
      <sz val="13"/>
      <name val="Times New Roman"/>
      <family val="1"/>
    </font>
    <font>
      <sz val="10"/>
      <name val="Times New Roman"/>
      <family val="1"/>
    </font>
    <font>
      <u val="single"/>
      <sz val="10"/>
      <color indexed="12"/>
      <name val="Arial"/>
      <family val="0"/>
    </font>
    <font>
      <u val="single"/>
      <sz val="10"/>
      <color indexed="36"/>
      <name val="Arial"/>
      <family val="0"/>
    </font>
    <font>
      <vertAlign val="superscript"/>
      <sz val="12"/>
      <name val="Times New Roman"/>
      <family val="1"/>
    </font>
    <font>
      <sz val="12"/>
      <color indexed="53"/>
      <name val="Times New Roman"/>
      <family val="1"/>
    </font>
    <font>
      <b/>
      <sz val="13"/>
      <name val="Times New Roman"/>
      <family val="1"/>
    </font>
    <font>
      <sz val="12"/>
      <name val="Arial"/>
      <family val="0"/>
    </font>
    <font>
      <b/>
      <sz val="10"/>
      <name val="Arial"/>
      <family val="0"/>
    </font>
    <font>
      <b/>
      <sz val="11"/>
      <name val="Times New Roman"/>
      <family val="1"/>
    </font>
    <font>
      <sz val="14"/>
      <name val=".VnTime"/>
      <family val="2"/>
    </font>
    <font>
      <vertAlign val="superscript"/>
      <sz val="14"/>
      <name val=".VnTime"/>
      <family val="2"/>
    </font>
    <font>
      <sz val="10"/>
      <color indexed="9"/>
      <name val="Arial"/>
      <family val="0"/>
    </font>
    <font>
      <b/>
      <sz val="10"/>
      <color indexed="9"/>
      <name val="Arial"/>
      <family val="0"/>
    </font>
    <font>
      <sz val="12"/>
      <color indexed="9"/>
      <name val="Times New Roman"/>
      <family val="1"/>
    </font>
    <font>
      <sz val="10"/>
      <color indexed="9"/>
      <name val="Times New Roman"/>
      <family val="1"/>
    </font>
    <font>
      <b/>
      <sz val="12"/>
      <color indexed="9"/>
      <name val="Times New Roman"/>
      <family val="1"/>
    </font>
    <font>
      <sz val="10"/>
      <color indexed="10"/>
      <name val="Arial"/>
      <family val="0"/>
    </font>
    <font>
      <b/>
      <sz val="10"/>
      <color indexed="8"/>
      <name val="Arial"/>
      <family val="0"/>
    </font>
    <font>
      <sz val="10"/>
      <color indexed="8"/>
      <name val="Arial"/>
      <family val="0"/>
    </font>
    <font>
      <b/>
      <sz val="10"/>
      <name val="Times New Roman"/>
      <family val="1"/>
    </font>
    <font>
      <sz val="12"/>
      <color indexed="10"/>
      <name val="Times New Roman"/>
      <family val="1"/>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17"/>
      <name val="Arial"/>
      <family val="2"/>
    </font>
    <font>
      <sz val="11"/>
      <color indexed="20"/>
      <name val="Arial"/>
      <family val="2"/>
    </font>
    <font>
      <sz val="11"/>
      <color indexed="60"/>
      <name val="Arial"/>
      <family val="2"/>
    </font>
    <font>
      <sz val="11"/>
      <color indexed="62"/>
      <name val="Arial"/>
      <family val="2"/>
    </font>
    <font>
      <b/>
      <sz val="11"/>
      <color indexed="63"/>
      <name val="Arial"/>
      <family val="2"/>
    </font>
    <font>
      <b/>
      <sz val="11"/>
      <color indexed="52"/>
      <name val="Arial"/>
      <family val="2"/>
    </font>
    <font>
      <sz val="11"/>
      <color indexed="52"/>
      <name val="Arial"/>
      <family val="2"/>
    </font>
    <font>
      <b/>
      <sz val="11"/>
      <color indexed="9"/>
      <name val="Arial"/>
      <family val="2"/>
    </font>
    <font>
      <sz val="11"/>
      <color indexed="10"/>
      <name val="Arial"/>
      <family val="2"/>
    </font>
    <font>
      <i/>
      <sz val="11"/>
      <color indexed="23"/>
      <name val="Arial"/>
      <family val="2"/>
    </font>
    <font>
      <b/>
      <sz val="11"/>
      <color indexed="8"/>
      <name val="Arial"/>
      <family val="2"/>
    </font>
    <font>
      <sz val="11"/>
      <color indexed="9"/>
      <name val="Arial"/>
      <family val="2"/>
    </font>
    <font>
      <sz val="11"/>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hair"/>
      <bottom style="hair"/>
    </border>
    <border>
      <left style="thin"/>
      <right style="thin"/>
      <top>
        <color indexed="63"/>
      </top>
      <bottom style="hair"/>
    </border>
    <border>
      <left style="thin"/>
      <right style="thin"/>
      <top style="hair"/>
      <bottom style="thin"/>
    </border>
    <border>
      <left style="thin"/>
      <right style="thin"/>
      <top style="hair"/>
      <bottom>
        <color indexed="63"/>
      </bottom>
    </border>
    <border>
      <left style="thin"/>
      <right>
        <color indexed="63"/>
      </right>
      <top style="hair"/>
      <bottom style="thin"/>
    </border>
    <border>
      <left>
        <color indexed="63"/>
      </left>
      <right>
        <color indexed="63"/>
      </right>
      <top style="thin"/>
      <bottom style="thin"/>
    </border>
    <border>
      <left style="thin"/>
      <right>
        <color indexed="63"/>
      </right>
      <top style="hair"/>
      <bottom style="hair"/>
    </border>
    <border>
      <left style="hair"/>
      <right style="thin"/>
      <top style="hair"/>
      <bottom style="hair"/>
    </border>
    <border>
      <left style="thin"/>
      <right>
        <color indexed="63"/>
      </right>
      <top>
        <color indexed="63"/>
      </top>
      <bottom>
        <color indexed="63"/>
      </bottom>
    </border>
    <border>
      <left>
        <color indexed="63"/>
      </left>
      <right>
        <color indexed="63"/>
      </right>
      <top style="hair"/>
      <bottom style="hair"/>
    </border>
    <border>
      <left style="thin"/>
      <right style="thin"/>
      <top>
        <color indexed="63"/>
      </top>
      <bottom>
        <color indexed="63"/>
      </bottom>
    </border>
    <border>
      <left style="thin"/>
      <right style="thin"/>
      <top style="thin"/>
      <bottom style="hair"/>
    </border>
    <border>
      <left style="thin"/>
      <right>
        <color indexed="63"/>
      </right>
      <top style="hair"/>
      <bottom>
        <color indexed="63"/>
      </bottom>
    </border>
    <border>
      <left style="thin"/>
      <right style="thin"/>
      <top style="thin"/>
      <bottom>
        <color indexed="63"/>
      </bottom>
    </border>
    <border>
      <left style="thin"/>
      <right>
        <color indexed="63"/>
      </right>
      <top style="thin"/>
      <bottom style="thin"/>
    </border>
    <border>
      <left style="thin"/>
      <right style="thin"/>
      <top>
        <color indexed="63"/>
      </top>
      <bottom style="thin"/>
    </border>
    <border>
      <left>
        <color indexed="63"/>
      </left>
      <right style="thin"/>
      <top style="hair"/>
      <bottom style="hair"/>
    </border>
    <border>
      <left style="thin"/>
      <right>
        <color indexed="63"/>
      </right>
      <top>
        <color indexed="63"/>
      </top>
      <bottom style="hair"/>
    </border>
    <border>
      <left style="thin"/>
      <right>
        <color indexed="63"/>
      </right>
      <top style="thin"/>
      <bottom style="hair"/>
    </border>
    <border>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6" fillId="0" borderId="0" applyNumberFormat="0" applyFill="0" applyBorder="0" applyAlignment="0" applyProtection="0"/>
    <xf numFmtId="0" fontId="15"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14"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0" fillId="0" borderId="0">
      <alignment/>
      <protection/>
    </xf>
    <xf numFmtId="0" fontId="0" fillId="32"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449">
    <xf numFmtId="0" fontId="0" fillId="0" borderId="0" xfId="0" applyAlignment="1">
      <alignment/>
    </xf>
    <xf numFmtId="0" fontId="3" fillId="0" borderId="10" xfId="0" applyFont="1" applyFill="1" applyBorder="1" applyAlignment="1">
      <alignment horizontal="center" vertical="center" wrapText="1"/>
    </xf>
    <xf numFmtId="49" fontId="3" fillId="0" borderId="10" xfId="0" applyNumberFormat="1" applyFont="1" applyFill="1" applyBorder="1" applyAlignment="1">
      <alignment horizontal="center" vertical="center" wrapText="1" shrinkToFit="1"/>
    </xf>
    <xf numFmtId="0" fontId="3" fillId="0" borderId="10" xfId="0" applyFont="1" applyFill="1" applyBorder="1" applyAlignment="1">
      <alignment horizontal="center" vertical="center" wrapText="1" shrinkToFit="1"/>
    </xf>
    <xf numFmtId="180" fontId="3" fillId="0" borderId="10" xfId="42" applyNumberFormat="1"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1" xfId="0" applyFont="1" applyFill="1" applyBorder="1" applyAlignment="1">
      <alignment horizontal="left" vertical="center" wrapText="1"/>
    </xf>
    <xf numFmtId="180" fontId="4" fillId="0" borderId="11" xfId="0" applyNumberFormat="1" applyFont="1" applyFill="1" applyBorder="1" applyAlignment="1">
      <alignment horizontal="center" vertical="center" wrapText="1"/>
    </xf>
    <xf numFmtId="0" fontId="4" fillId="0" borderId="12"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4" fillId="33" borderId="11" xfId="0" applyFont="1" applyFill="1" applyBorder="1" applyAlignment="1">
      <alignment horizontal="center" wrapText="1"/>
    </xf>
    <xf numFmtId="0" fontId="4" fillId="0" borderId="13" xfId="57" applyFont="1" applyFill="1" applyBorder="1" applyAlignment="1">
      <alignment horizontal="center" vertical="center" wrapText="1"/>
      <protection/>
    </xf>
    <xf numFmtId="0" fontId="3" fillId="0" borderId="10" xfId="57" applyFont="1" applyFill="1" applyBorder="1" applyAlignment="1">
      <alignment horizontal="center" vertical="center" wrapText="1"/>
      <protection/>
    </xf>
    <xf numFmtId="49" fontId="3" fillId="0" borderId="10" xfId="57" applyNumberFormat="1" applyFont="1" applyFill="1" applyBorder="1" applyAlignment="1">
      <alignment horizontal="center" vertical="center" wrapText="1" shrinkToFit="1"/>
      <protection/>
    </xf>
    <xf numFmtId="0" fontId="3" fillId="0" borderId="10" xfId="57" applyFont="1" applyFill="1" applyBorder="1" applyAlignment="1">
      <alignment horizontal="center" vertical="center" wrapText="1" shrinkToFit="1"/>
      <protection/>
    </xf>
    <xf numFmtId="180" fontId="3" fillId="0" borderId="10" xfId="57" applyNumberFormat="1" applyFont="1" applyFill="1" applyBorder="1" applyAlignment="1">
      <alignment horizontal="center" vertical="center" wrapText="1"/>
      <protection/>
    </xf>
    <xf numFmtId="181" fontId="4" fillId="0" borderId="11" xfId="42" applyNumberFormat="1" applyFont="1" applyFill="1" applyBorder="1" applyAlignment="1">
      <alignment vertical="center" wrapText="1"/>
    </xf>
    <xf numFmtId="0" fontId="0" fillId="0" borderId="0" xfId="0" applyBorder="1" applyAlignment="1">
      <alignment/>
    </xf>
    <xf numFmtId="0" fontId="4" fillId="0" borderId="11" xfId="57" applyFont="1" applyFill="1" applyBorder="1" applyAlignment="1">
      <alignment vertical="center" wrapText="1"/>
      <protection/>
    </xf>
    <xf numFmtId="0" fontId="4" fillId="0" borderId="11" xfId="57" applyFont="1" applyFill="1" applyBorder="1" applyAlignment="1">
      <alignment horizontal="center" vertical="center"/>
      <protection/>
    </xf>
    <xf numFmtId="0" fontId="4" fillId="0" borderId="14" xfId="57" applyFont="1" applyFill="1" applyBorder="1" applyAlignment="1">
      <alignment horizontal="center" vertical="center" wrapText="1"/>
      <protection/>
    </xf>
    <xf numFmtId="0" fontId="4" fillId="0" borderId="14" xfId="57" applyFont="1" applyFill="1" applyBorder="1" applyAlignment="1">
      <alignment horizontal="left" vertical="center" wrapText="1"/>
      <protection/>
    </xf>
    <xf numFmtId="3" fontId="4" fillId="0" borderId="11" xfId="57" applyNumberFormat="1" applyFont="1" applyFill="1" applyBorder="1" applyAlignment="1">
      <alignment vertical="center" wrapText="1"/>
      <protection/>
    </xf>
    <xf numFmtId="0" fontId="4" fillId="0" borderId="13" xfId="57" applyFont="1" applyFill="1" applyBorder="1" applyAlignment="1">
      <alignment horizontal="center" vertical="center"/>
      <protection/>
    </xf>
    <xf numFmtId="0" fontId="4" fillId="0" borderId="13" xfId="57" applyFont="1" applyFill="1" applyBorder="1" applyAlignment="1">
      <alignment horizontal="left" vertical="center" wrapText="1"/>
      <protection/>
    </xf>
    <xf numFmtId="0" fontId="4" fillId="0" borderId="13" xfId="57" applyFont="1" applyFill="1" applyBorder="1" applyAlignment="1">
      <alignment vertical="center" wrapText="1"/>
      <protection/>
    </xf>
    <xf numFmtId="180" fontId="17" fillId="0" borderId="11" xfId="0" applyNumberFormat="1" applyFont="1" applyFill="1" applyBorder="1" applyAlignment="1">
      <alignment horizontal="center" vertical="center" wrapText="1"/>
    </xf>
    <xf numFmtId="0" fontId="4" fillId="0" borderId="12" xfId="0" applyFont="1" applyFill="1" applyBorder="1" applyAlignment="1">
      <alignment vertical="center" wrapText="1"/>
    </xf>
    <xf numFmtId="0" fontId="4" fillId="0" borderId="14" xfId="0" applyFont="1" applyFill="1" applyBorder="1" applyAlignment="1">
      <alignment horizontal="left" vertical="center" wrapText="1"/>
    </xf>
    <xf numFmtId="3" fontId="4" fillId="0" borderId="11" xfId="0" applyNumberFormat="1" applyFont="1" applyFill="1" applyBorder="1" applyAlignment="1">
      <alignment horizontal="right" vertical="center" wrapText="1"/>
    </xf>
    <xf numFmtId="3" fontId="4" fillId="0" borderId="11" xfId="42" applyNumberFormat="1" applyFont="1" applyFill="1" applyBorder="1" applyAlignment="1">
      <alignment horizontal="right" vertical="center" wrapText="1"/>
    </xf>
    <xf numFmtId="3" fontId="4" fillId="0" borderId="14" xfId="57" applyNumberFormat="1" applyFont="1" applyFill="1" applyBorder="1" applyAlignment="1">
      <alignment vertical="center" wrapText="1"/>
      <protection/>
    </xf>
    <xf numFmtId="180" fontId="4" fillId="0" borderId="13" xfId="57" applyNumberFormat="1" applyFont="1" applyFill="1" applyBorder="1" applyAlignment="1">
      <alignment horizontal="right" vertical="center" wrapText="1"/>
      <protection/>
    </xf>
    <xf numFmtId="3" fontId="4" fillId="0" borderId="13" xfId="57" applyNumberFormat="1" applyFont="1" applyFill="1" applyBorder="1" applyAlignment="1">
      <alignment horizontal="right" vertical="center" wrapText="1"/>
      <protection/>
    </xf>
    <xf numFmtId="180" fontId="4" fillId="0" borderId="15" xfId="57" applyNumberFormat="1" applyFont="1" applyFill="1" applyBorder="1" applyAlignment="1">
      <alignment horizontal="right" vertical="center" wrapText="1"/>
      <protection/>
    </xf>
    <xf numFmtId="0" fontId="4" fillId="0" borderId="0" xfId="57" applyFont="1" applyFill="1" applyBorder="1" applyAlignment="1">
      <alignment horizontal="center" vertical="center"/>
      <protection/>
    </xf>
    <xf numFmtId="0" fontId="4" fillId="0" borderId="0" xfId="57" applyFont="1" applyFill="1" applyBorder="1" applyAlignment="1">
      <alignment horizontal="left" vertical="center" wrapText="1"/>
      <protection/>
    </xf>
    <xf numFmtId="0" fontId="4" fillId="0" borderId="0" xfId="57" applyFont="1" applyFill="1" applyBorder="1" applyAlignment="1">
      <alignment vertical="center" wrapText="1"/>
      <protection/>
    </xf>
    <xf numFmtId="0" fontId="4" fillId="0" borderId="0" xfId="57" applyFont="1" applyFill="1" applyBorder="1" applyAlignment="1">
      <alignment horizontal="center" vertical="center" wrapText="1"/>
      <protection/>
    </xf>
    <xf numFmtId="180" fontId="4" fillId="0" borderId="0" xfId="57" applyNumberFormat="1" applyFont="1" applyFill="1" applyBorder="1" applyAlignment="1">
      <alignment horizontal="right" vertical="center" wrapText="1"/>
      <protection/>
    </xf>
    <xf numFmtId="3" fontId="4" fillId="0" borderId="0" xfId="57" applyNumberFormat="1" applyFont="1" applyFill="1" applyBorder="1" applyAlignment="1">
      <alignment horizontal="right" vertical="center" wrapText="1"/>
      <protection/>
    </xf>
    <xf numFmtId="0" fontId="4" fillId="0" borderId="11" xfId="57" applyFont="1" applyFill="1" applyBorder="1" applyAlignment="1">
      <alignment horizontal="left" vertical="center" wrapText="1"/>
      <protection/>
    </xf>
    <xf numFmtId="0" fontId="4" fillId="0" borderId="11" xfId="57" applyFont="1" applyFill="1" applyBorder="1" applyAlignment="1">
      <alignment horizontal="center" vertical="center" wrapText="1"/>
      <protection/>
    </xf>
    <xf numFmtId="180" fontId="4" fillId="0" borderId="11" xfId="57" applyNumberFormat="1" applyFont="1" applyFill="1" applyBorder="1" applyAlignment="1">
      <alignment horizontal="right" vertical="center" wrapText="1"/>
      <protection/>
    </xf>
    <xf numFmtId="3" fontId="4" fillId="0" borderId="11" xfId="57" applyNumberFormat="1" applyFont="1" applyFill="1" applyBorder="1" applyAlignment="1">
      <alignment horizontal="right" vertical="center" wrapText="1"/>
      <protection/>
    </xf>
    <xf numFmtId="0" fontId="20" fillId="0" borderId="0" xfId="0" applyFont="1" applyAlignment="1">
      <alignment/>
    </xf>
    <xf numFmtId="181" fontId="0" fillId="0" borderId="0" xfId="42" applyNumberFormat="1" applyFont="1" applyAlignment="1">
      <alignment/>
    </xf>
    <xf numFmtId="181" fontId="0" fillId="0" borderId="0" xfId="0" applyNumberFormat="1" applyAlignment="1">
      <alignment/>
    </xf>
    <xf numFmtId="0" fontId="0" fillId="0" borderId="0" xfId="0" applyFont="1" applyAlignment="1">
      <alignment/>
    </xf>
    <xf numFmtId="0" fontId="0" fillId="0" borderId="0" xfId="0" applyAlignment="1">
      <alignment horizontal="center"/>
    </xf>
    <xf numFmtId="0" fontId="0" fillId="0" borderId="11" xfId="0" applyFont="1" applyBorder="1" applyAlignment="1">
      <alignment/>
    </xf>
    <xf numFmtId="0" fontId="4" fillId="0" borderId="12" xfId="57" applyFont="1" applyFill="1" applyBorder="1" applyAlignment="1">
      <alignment horizontal="center" vertical="center"/>
      <protection/>
    </xf>
    <xf numFmtId="0" fontId="4" fillId="0" borderId="12" xfId="57" applyFont="1" applyFill="1" applyBorder="1" applyAlignment="1">
      <alignment horizontal="left" vertical="center" wrapText="1"/>
      <protection/>
    </xf>
    <xf numFmtId="0" fontId="4" fillId="0" borderId="12" xfId="57" applyFont="1" applyFill="1" applyBorder="1" applyAlignment="1">
      <alignment vertical="center" wrapText="1"/>
      <protection/>
    </xf>
    <xf numFmtId="0" fontId="4" fillId="0" borderId="12" xfId="57" applyFont="1" applyFill="1" applyBorder="1" applyAlignment="1">
      <alignment horizontal="center" vertical="center" wrapText="1"/>
      <protection/>
    </xf>
    <xf numFmtId="0" fontId="0" fillId="0" borderId="11" xfId="0" applyBorder="1" applyAlignment="1">
      <alignment/>
    </xf>
    <xf numFmtId="181" fontId="0" fillId="0" borderId="11" xfId="42" applyNumberFormat="1" applyFont="1" applyBorder="1" applyAlignment="1">
      <alignment/>
    </xf>
    <xf numFmtId="0" fontId="4" fillId="0" borderId="14" xfId="57" applyFont="1" applyFill="1" applyBorder="1" applyAlignment="1">
      <alignment horizontal="center" vertical="center"/>
      <protection/>
    </xf>
    <xf numFmtId="0" fontId="4" fillId="33" borderId="14" xfId="0" applyFont="1" applyFill="1" applyBorder="1" applyAlignment="1">
      <alignment horizontal="center" wrapText="1"/>
    </xf>
    <xf numFmtId="181" fontId="4" fillId="0" borderId="14" xfId="42" applyNumberFormat="1" applyFont="1" applyFill="1" applyBorder="1" applyAlignment="1">
      <alignment vertical="center" wrapText="1"/>
    </xf>
    <xf numFmtId="0" fontId="12" fillId="0" borderId="14" xfId="0" applyFont="1" applyFill="1" applyBorder="1" applyAlignment="1">
      <alignment horizontal="center" vertical="center" wrapText="1"/>
    </xf>
    <xf numFmtId="0" fontId="5" fillId="0" borderId="11" xfId="57" applyFont="1" applyFill="1" applyBorder="1" applyAlignment="1">
      <alignment horizontal="left" vertical="center" wrapText="1"/>
      <protection/>
    </xf>
    <xf numFmtId="0" fontId="5" fillId="0" borderId="11" xfId="57" applyFont="1" applyFill="1" applyBorder="1" applyAlignment="1">
      <alignment horizontal="center" vertical="center" wrapText="1"/>
      <protection/>
    </xf>
    <xf numFmtId="0" fontId="22" fillId="0" borderId="11" xfId="0" applyFont="1" applyBorder="1" applyAlignment="1">
      <alignment horizontal="center"/>
    </xf>
    <xf numFmtId="0" fontId="5" fillId="0" borderId="12" xfId="57" applyFont="1" applyFill="1" applyBorder="1" applyAlignment="1">
      <alignment horizontal="center" vertical="center" wrapText="1"/>
      <protection/>
    </xf>
    <xf numFmtId="0" fontId="4" fillId="33" borderId="12" xfId="0" applyFont="1" applyFill="1" applyBorder="1" applyAlignment="1">
      <alignment horizontal="center" vertical="top" wrapText="1"/>
    </xf>
    <xf numFmtId="3" fontId="4" fillId="33" borderId="12" xfId="0" applyNumberFormat="1" applyFont="1" applyFill="1" applyBorder="1" applyAlignment="1">
      <alignment horizontal="right" vertical="top" wrapText="1"/>
    </xf>
    <xf numFmtId="0" fontId="0" fillId="0" borderId="14" xfId="0" applyFont="1" applyBorder="1" applyAlignment="1">
      <alignment/>
    </xf>
    <xf numFmtId="0" fontId="12" fillId="0" borderId="12" xfId="0" applyFont="1" applyFill="1" applyBorder="1" applyAlignment="1">
      <alignment horizontal="center" vertical="center" wrapText="1"/>
    </xf>
    <xf numFmtId="3" fontId="4" fillId="0" borderId="12" xfId="0" applyNumberFormat="1" applyFont="1" applyFill="1" applyBorder="1" applyAlignment="1">
      <alignment horizontal="right" vertical="center" wrapText="1"/>
    </xf>
    <xf numFmtId="0" fontId="0" fillId="0" borderId="12" xfId="0" applyBorder="1" applyAlignment="1">
      <alignment/>
    </xf>
    <xf numFmtId="0" fontId="18" fillId="0" borderId="10" xfId="0" applyFont="1" applyFill="1" applyBorder="1" applyAlignment="1">
      <alignment horizontal="center" vertical="center" wrapText="1"/>
    </xf>
    <xf numFmtId="0" fontId="19" fillId="0" borderId="14" xfId="0" applyFont="1" applyBorder="1" applyAlignment="1">
      <alignment horizontal="center" vertical="center" wrapText="1"/>
    </xf>
    <xf numFmtId="3" fontId="4" fillId="0" borderId="14" xfId="42" applyNumberFormat="1" applyFont="1" applyFill="1" applyBorder="1" applyAlignment="1">
      <alignment horizontal="right" vertical="center" wrapText="1"/>
    </xf>
    <xf numFmtId="0" fontId="22" fillId="0" borderId="12" xfId="0" applyFont="1" applyBorder="1" applyAlignment="1">
      <alignment horizontal="center"/>
    </xf>
    <xf numFmtId="181" fontId="0" fillId="0" borderId="12" xfId="42" applyNumberFormat="1" applyFont="1" applyBorder="1" applyAlignment="1">
      <alignment/>
    </xf>
    <xf numFmtId="0" fontId="4" fillId="0" borderId="10" xfId="0" applyFont="1" applyFill="1" applyBorder="1" applyAlignment="1">
      <alignment horizontal="center" vertical="center" wrapText="1"/>
    </xf>
    <xf numFmtId="49" fontId="4" fillId="0" borderId="10" xfId="0" applyNumberFormat="1" applyFont="1" applyFill="1" applyBorder="1" applyAlignment="1">
      <alignment horizontal="center" vertical="center" wrapText="1" shrinkToFit="1"/>
    </xf>
    <xf numFmtId="0" fontId="4" fillId="0" borderId="10" xfId="0" applyFont="1" applyFill="1" applyBorder="1" applyAlignment="1">
      <alignment horizontal="center" vertical="center" wrapText="1" shrinkToFit="1"/>
    </xf>
    <xf numFmtId="180" fontId="4" fillId="0" borderId="10" xfId="42" applyNumberFormat="1" applyFont="1" applyFill="1" applyBorder="1" applyAlignment="1">
      <alignment horizontal="center" vertical="center" wrapText="1"/>
    </xf>
    <xf numFmtId="0" fontId="0" fillId="0" borderId="0" xfId="0" applyFont="1" applyBorder="1" applyAlignment="1">
      <alignment/>
    </xf>
    <xf numFmtId="0" fontId="0" fillId="0" borderId="16" xfId="0" applyFont="1" applyBorder="1" applyAlignment="1">
      <alignment/>
    </xf>
    <xf numFmtId="180" fontId="4" fillId="0" borderId="17" xfId="57" applyNumberFormat="1" applyFont="1" applyFill="1" applyBorder="1" applyAlignment="1">
      <alignment horizontal="right" vertical="center" wrapText="1"/>
      <protection/>
    </xf>
    <xf numFmtId="181" fontId="4" fillId="0" borderId="11" xfId="42" applyNumberFormat="1" applyFont="1" applyFill="1" applyBorder="1" applyAlignment="1">
      <alignment horizontal="right" vertical="center" wrapText="1"/>
    </xf>
    <xf numFmtId="181" fontId="4" fillId="33" borderId="11" xfId="42" applyNumberFormat="1" applyFont="1" applyFill="1" applyBorder="1" applyAlignment="1">
      <alignment horizontal="center" wrapText="1"/>
    </xf>
    <xf numFmtId="0" fontId="4" fillId="33" borderId="13" xfId="0" applyFont="1" applyFill="1" applyBorder="1" applyAlignment="1">
      <alignment horizontal="center" wrapText="1"/>
    </xf>
    <xf numFmtId="181" fontId="4" fillId="0" borderId="13" xfId="42" applyNumberFormat="1" applyFont="1" applyFill="1" applyBorder="1" applyAlignment="1">
      <alignment vertical="center" wrapText="1"/>
    </xf>
    <xf numFmtId="0" fontId="4" fillId="33" borderId="12" xfId="0" applyFont="1" applyFill="1" applyBorder="1" applyAlignment="1">
      <alignment horizontal="center" wrapText="1"/>
    </xf>
    <xf numFmtId="181" fontId="4" fillId="0" borderId="12" xfId="42" applyNumberFormat="1" applyFont="1" applyFill="1" applyBorder="1" applyAlignment="1">
      <alignment vertical="center" wrapText="1"/>
    </xf>
    <xf numFmtId="0" fontId="4" fillId="0" borderId="18" xfId="57" applyFont="1" applyFill="1" applyBorder="1" applyAlignment="1">
      <alignment horizontal="center" vertical="center"/>
      <protection/>
    </xf>
    <xf numFmtId="180" fontId="4" fillId="33" borderId="19" xfId="0" applyNumberFormat="1" applyFont="1" applyFill="1" applyBorder="1" applyAlignment="1">
      <alignment horizontal="right" vertical="center" wrapText="1"/>
    </xf>
    <xf numFmtId="180" fontId="0" fillId="0" borderId="0" xfId="0" applyNumberFormat="1" applyAlignment="1">
      <alignment/>
    </xf>
    <xf numFmtId="0" fontId="4" fillId="0" borderId="0" xfId="0" applyFont="1" applyFill="1" applyAlignment="1">
      <alignment/>
    </xf>
    <xf numFmtId="0" fontId="0" fillId="0" borderId="0" xfId="0" applyFill="1" applyAlignment="1">
      <alignment/>
    </xf>
    <xf numFmtId="0" fontId="20" fillId="0" borderId="0" xfId="0" applyFont="1" applyFill="1" applyAlignment="1">
      <alignment/>
    </xf>
    <xf numFmtId="180" fontId="4" fillId="0" borderId="19" xfId="0" applyNumberFormat="1" applyFont="1" applyFill="1" applyBorder="1" applyAlignment="1">
      <alignment horizontal="right" vertical="center" wrapText="1"/>
    </xf>
    <xf numFmtId="180" fontId="4" fillId="0" borderId="0" xfId="0" applyNumberFormat="1" applyFont="1" applyFill="1" applyBorder="1" applyAlignment="1">
      <alignment horizontal="right" vertical="center" wrapText="1"/>
    </xf>
    <xf numFmtId="181" fontId="0" fillId="0" borderId="0" xfId="42" applyNumberFormat="1" applyFont="1" applyFill="1" applyAlignment="1">
      <alignment/>
    </xf>
    <xf numFmtId="0" fontId="0" fillId="0" borderId="0" xfId="0" applyFont="1" applyFill="1" applyAlignment="1">
      <alignment/>
    </xf>
    <xf numFmtId="180" fontId="4" fillId="0" borderId="12" xfId="57" applyNumberFormat="1" applyFont="1" applyFill="1" applyBorder="1" applyAlignment="1">
      <alignment horizontal="right" vertical="center" wrapText="1"/>
      <protection/>
    </xf>
    <xf numFmtId="3" fontId="4" fillId="0" borderId="12" xfId="57" applyNumberFormat="1" applyFont="1" applyFill="1" applyBorder="1" applyAlignment="1">
      <alignment horizontal="right" vertical="center" wrapText="1"/>
      <protection/>
    </xf>
    <xf numFmtId="0" fontId="0" fillId="0" borderId="0" xfId="0" applyFill="1" applyBorder="1" applyAlignment="1">
      <alignment/>
    </xf>
    <xf numFmtId="171" fontId="4" fillId="0" borderId="0" xfId="42" applyFont="1" applyFill="1" applyBorder="1" applyAlignment="1">
      <alignment horizontal="right" vertical="center" wrapText="1"/>
    </xf>
    <xf numFmtId="0" fontId="0" fillId="0" borderId="20" xfId="0" applyFill="1" applyBorder="1" applyAlignment="1">
      <alignment/>
    </xf>
    <xf numFmtId="0" fontId="3" fillId="0" borderId="0" xfId="0" applyFont="1" applyFill="1" applyAlignment="1">
      <alignment/>
    </xf>
    <xf numFmtId="0" fontId="4" fillId="0" borderId="0" xfId="0" applyFont="1" applyFill="1" applyBorder="1" applyAlignment="1">
      <alignment/>
    </xf>
    <xf numFmtId="0" fontId="13" fillId="0" borderId="0" xfId="0" applyFont="1" applyFill="1" applyAlignment="1">
      <alignment/>
    </xf>
    <xf numFmtId="0" fontId="4" fillId="0" borderId="20" xfId="0" applyFont="1" applyFill="1" applyBorder="1" applyAlignment="1">
      <alignment/>
    </xf>
    <xf numFmtId="0" fontId="3" fillId="0" borderId="0" xfId="0" applyFont="1" applyFill="1" applyBorder="1" applyAlignment="1">
      <alignment/>
    </xf>
    <xf numFmtId="0" fontId="24" fillId="0" borderId="0" xfId="0" applyFont="1" applyFill="1" applyAlignment="1">
      <alignment/>
    </xf>
    <xf numFmtId="0" fontId="25" fillId="0" borderId="0" xfId="0" applyFont="1" applyFill="1" applyAlignment="1">
      <alignment/>
    </xf>
    <xf numFmtId="180" fontId="26" fillId="0" borderId="0" xfId="0" applyNumberFormat="1" applyFont="1" applyFill="1" applyBorder="1" applyAlignment="1">
      <alignment horizontal="center" vertical="center" wrapText="1"/>
    </xf>
    <xf numFmtId="180" fontId="26" fillId="0" borderId="0" xfId="0" applyNumberFormat="1" applyFont="1" applyFill="1" applyBorder="1" applyAlignment="1">
      <alignment horizontal="right" vertical="center" wrapText="1"/>
    </xf>
    <xf numFmtId="0" fontId="24" fillId="0" borderId="0" xfId="0" applyFont="1" applyFill="1" applyAlignment="1">
      <alignment horizontal="right"/>
    </xf>
    <xf numFmtId="180" fontId="24" fillId="0" borderId="0" xfId="0" applyNumberFormat="1" applyFont="1" applyFill="1" applyAlignment="1">
      <alignment/>
    </xf>
    <xf numFmtId="180" fontId="26" fillId="0" borderId="11" xfId="0" applyNumberFormat="1" applyFont="1" applyFill="1" applyBorder="1" applyAlignment="1">
      <alignment horizontal="center" vertical="center" wrapText="1"/>
    </xf>
    <xf numFmtId="180" fontId="26" fillId="0" borderId="19" xfId="0" applyNumberFormat="1" applyFont="1" applyFill="1" applyBorder="1" applyAlignment="1">
      <alignment horizontal="right" vertical="center" wrapText="1"/>
    </xf>
    <xf numFmtId="0" fontId="24" fillId="0" borderId="0" xfId="0" applyFont="1" applyFill="1" applyBorder="1" applyAlignment="1">
      <alignment/>
    </xf>
    <xf numFmtId="171" fontId="26" fillId="0" borderId="0" xfId="42" applyFont="1" applyFill="1" applyBorder="1" applyAlignment="1">
      <alignment horizontal="right" vertical="center" wrapText="1"/>
    </xf>
    <xf numFmtId="171" fontId="24" fillId="0" borderId="0" xfId="42" applyFont="1" applyFill="1" applyAlignment="1">
      <alignment/>
    </xf>
    <xf numFmtId="0" fontId="24" fillId="0" borderId="20" xfId="0" applyFont="1" applyFill="1" applyBorder="1" applyAlignment="1">
      <alignment/>
    </xf>
    <xf numFmtId="0" fontId="26" fillId="0" borderId="0" xfId="0" applyFont="1" applyFill="1" applyAlignment="1">
      <alignment/>
    </xf>
    <xf numFmtId="180" fontId="26" fillId="0" borderId="0" xfId="0" applyNumberFormat="1" applyFont="1" applyFill="1" applyAlignment="1">
      <alignment/>
    </xf>
    <xf numFmtId="0" fontId="26" fillId="0" borderId="0" xfId="0" applyFont="1" applyFill="1" applyBorder="1" applyAlignment="1">
      <alignment/>
    </xf>
    <xf numFmtId="0" fontId="26" fillId="0" borderId="20" xfId="0" applyFont="1" applyFill="1" applyBorder="1" applyAlignment="1">
      <alignment/>
    </xf>
    <xf numFmtId="0" fontId="27" fillId="0" borderId="0" xfId="0" applyFont="1" applyFill="1" applyAlignment="1">
      <alignment/>
    </xf>
    <xf numFmtId="0" fontId="28" fillId="0" borderId="0" xfId="0" applyFont="1" applyFill="1" applyAlignment="1">
      <alignment/>
    </xf>
    <xf numFmtId="0" fontId="28" fillId="0" borderId="0" xfId="0" applyFont="1" applyFill="1" applyBorder="1" applyAlignment="1">
      <alignment/>
    </xf>
    <xf numFmtId="0" fontId="29" fillId="0" borderId="0" xfId="0" applyFont="1" applyAlignment="1">
      <alignment/>
    </xf>
    <xf numFmtId="181" fontId="30" fillId="0" borderId="0" xfId="42" applyNumberFormat="1" applyFont="1" applyFill="1" applyAlignment="1">
      <alignment/>
    </xf>
    <xf numFmtId="0" fontId="30" fillId="0" borderId="0" xfId="0" applyFont="1" applyFill="1" applyAlignment="1">
      <alignment/>
    </xf>
    <xf numFmtId="181" fontId="31" fillId="0" borderId="0" xfId="42" applyNumberFormat="1" applyFont="1" applyFill="1" applyAlignment="1">
      <alignment/>
    </xf>
    <xf numFmtId="0" fontId="31" fillId="0" borderId="0" xfId="0" applyFont="1" applyFill="1" applyAlignment="1">
      <alignment/>
    </xf>
    <xf numFmtId="181" fontId="0" fillId="0" borderId="0" xfId="0" applyNumberFormat="1" applyFill="1" applyAlignment="1">
      <alignment/>
    </xf>
    <xf numFmtId="0" fontId="0" fillId="0" borderId="0" xfId="0" applyFill="1" applyAlignment="1">
      <alignment wrapText="1"/>
    </xf>
    <xf numFmtId="0" fontId="24" fillId="0" borderId="0" xfId="0" applyFont="1" applyFill="1" applyAlignment="1">
      <alignment wrapText="1"/>
    </xf>
    <xf numFmtId="181" fontId="24" fillId="0" borderId="0" xfId="42" applyNumberFormat="1" applyFont="1" applyFill="1" applyAlignment="1">
      <alignment wrapText="1"/>
    </xf>
    <xf numFmtId="0" fontId="0" fillId="34" borderId="0" xfId="0" applyFill="1" applyAlignment="1">
      <alignment/>
    </xf>
    <xf numFmtId="0" fontId="4" fillId="33" borderId="12" xfId="57" applyFont="1" applyFill="1" applyBorder="1" applyAlignment="1">
      <alignment horizontal="center" vertical="center"/>
      <protection/>
    </xf>
    <xf numFmtId="0" fontId="4" fillId="33" borderId="11" xfId="57" applyFont="1" applyFill="1" applyBorder="1" applyAlignment="1">
      <alignment horizontal="center" vertical="center"/>
      <protection/>
    </xf>
    <xf numFmtId="0" fontId="4" fillId="33" borderId="11" xfId="57" applyFont="1" applyFill="1" applyBorder="1" applyAlignment="1">
      <alignment horizontal="left" vertical="center" wrapText="1"/>
      <protection/>
    </xf>
    <xf numFmtId="181" fontId="4" fillId="33" borderId="11" xfId="42" applyNumberFormat="1" applyFont="1" applyFill="1" applyBorder="1" applyAlignment="1">
      <alignment horizontal="center" vertical="center" wrapText="1"/>
    </xf>
    <xf numFmtId="181" fontId="4" fillId="33" borderId="11" xfId="42" applyNumberFormat="1" applyFont="1" applyFill="1" applyBorder="1" applyAlignment="1">
      <alignment horizontal="right" vertical="center" wrapText="1"/>
    </xf>
    <xf numFmtId="181" fontId="4" fillId="33" borderId="11" xfId="42" applyNumberFormat="1" applyFont="1" applyFill="1" applyBorder="1" applyAlignment="1">
      <alignment vertical="center" wrapText="1"/>
    </xf>
    <xf numFmtId="0" fontId="5" fillId="33" borderId="11" xfId="57" applyFont="1" applyFill="1" applyBorder="1" applyAlignment="1">
      <alignment horizontal="center" vertical="center" wrapText="1"/>
      <protection/>
    </xf>
    <xf numFmtId="0" fontId="5" fillId="33" borderId="11" xfId="57" applyFont="1" applyFill="1" applyBorder="1" applyAlignment="1">
      <alignment horizontal="left" vertical="center" wrapText="1"/>
      <protection/>
    </xf>
    <xf numFmtId="181" fontId="0" fillId="33" borderId="11" xfId="42" applyNumberFormat="1" applyFont="1" applyFill="1" applyBorder="1" applyAlignment="1">
      <alignment/>
    </xf>
    <xf numFmtId="0" fontId="4" fillId="33" borderId="14" xfId="57" applyFont="1" applyFill="1" applyBorder="1" applyAlignment="1">
      <alignment horizontal="center" vertical="center"/>
      <protection/>
    </xf>
    <xf numFmtId="0" fontId="4" fillId="33" borderId="14" xfId="57" applyFont="1" applyFill="1" applyBorder="1" applyAlignment="1">
      <alignment horizontal="left" vertical="center" wrapText="1"/>
      <protection/>
    </xf>
    <xf numFmtId="181" fontId="0" fillId="33" borderId="14" xfId="42" applyNumberFormat="1" applyFont="1" applyFill="1" applyBorder="1" applyAlignment="1">
      <alignment/>
    </xf>
    <xf numFmtId="181" fontId="4" fillId="33" borderId="14" xfId="42" applyNumberFormat="1" applyFont="1" applyFill="1" applyBorder="1" applyAlignment="1">
      <alignment horizontal="center" vertical="center" wrapText="1"/>
    </xf>
    <xf numFmtId="181" fontId="4" fillId="33" borderId="14" xfId="42" applyNumberFormat="1" applyFont="1" applyFill="1" applyBorder="1" applyAlignment="1">
      <alignment vertical="center" wrapText="1"/>
    </xf>
    <xf numFmtId="0" fontId="4" fillId="33" borderId="11" xfId="57" applyFont="1" applyFill="1" applyBorder="1" applyAlignment="1">
      <alignment horizontal="center" vertical="center" wrapText="1"/>
      <protection/>
    </xf>
    <xf numFmtId="0" fontId="4" fillId="33" borderId="13" xfId="57" applyFont="1" applyFill="1" applyBorder="1" applyAlignment="1">
      <alignment horizontal="left" vertical="center" wrapText="1"/>
      <protection/>
    </xf>
    <xf numFmtId="0" fontId="4" fillId="33" borderId="13" xfId="57" applyFont="1" applyFill="1" applyBorder="1" applyAlignment="1">
      <alignment horizontal="center" vertical="center" wrapText="1"/>
      <protection/>
    </xf>
    <xf numFmtId="0" fontId="3" fillId="33" borderId="11" xfId="0" applyFont="1" applyFill="1" applyBorder="1" applyAlignment="1">
      <alignment horizontal="center" vertical="center"/>
    </xf>
    <xf numFmtId="49" fontId="4" fillId="33" borderId="11" xfId="0" applyNumberFormat="1" applyFont="1" applyFill="1" applyBorder="1" applyAlignment="1">
      <alignment horizontal="left" vertical="center" wrapText="1"/>
    </xf>
    <xf numFmtId="49" fontId="3" fillId="33" borderId="11" xfId="0" applyNumberFormat="1" applyFont="1" applyFill="1" applyBorder="1" applyAlignment="1">
      <alignment horizontal="center" vertical="center" wrapText="1"/>
    </xf>
    <xf numFmtId="0" fontId="4" fillId="33" borderId="11" xfId="0" applyFont="1" applyFill="1" applyBorder="1" applyAlignment="1">
      <alignment horizontal="center" vertical="center" wrapText="1"/>
    </xf>
    <xf numFmtId="180" fontId="4" fillId="33" borderId="11" xfId="42" applyNumberFormat="1" applyFont="1" applyFill="1" applyBorder="1" applyAlignment="1">
      <alignment horizontal="right" vertical="center" wrapText="1"/>
    </xf>
    <xf numFmtId="180" fontId="4" fillId="33" borderId="11" xfId="0" applyNumberFormat="1" applyFont="1" applyFill="1" applyBorder="1" applyAlignment="1">
      <alignment horizontal="right" vertical="center" wrapText="1"/>
    </xf>
    <xf numFmtId="0" fontId="0" fillId="33" borderId="11" xfId="0" applyFont="1" applyFill="1" applyBorder="1" applyAlignment="1">
      <alignment/>
    </xf>
    <xf numFmtId="0" fontId="3" fillId="0" borderId="21"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7" fillId="33" borderId="22" xfId="0" applyFont="1" applyFill="1" applyBorder="1" applyAlignment="1">
      <alignment horizontal="justify" wrapText="1"/>
    </xf>
    <xf numFmtId="0" fontId="7" fillId="33" borderId="22" xfId="0" applyFont="1" applyFill="1" applyBorder="1" applyAlignment="1">
      <alignment horizontal="center" wrapText="1"/>
    </xf>
    <xf numFmtId="0" fontId="4" fillId="33" borderId="22" xfId="0" applyFont="1" applyFill="1" applyBorder="1" applyAlignment="1">
      <alignment horizontal="center" vertical="top" wrapText="1"/>
    </xf>
    <xf numFmtId="3" fontId="4" fillId="33" borderId="22" xfId="0" applyNumberFormat="1" applyFont="1" applyFill="1" applyBorder="1" applyAlignment="1">
      <alignment horizontal="right" vertical="top" wrapText="1"/>
    </xf>
    <xf numFmtId="0" fontId="7" fillId="33" borderId="11" xfId="0" applyFont="1" applyFill="1" applyBorder="1" applyAlignment="1">
      <alignment horizontal="justify" wrapText="1"/>
    </xf>
    <xf numFmtId="0" fontId="7" fillId="33" borderId="11" xfId="0" applyFont="1" applyFill="1" applyBorder="1" applyAlignment="1">
      <alignment horizontal="center" wrapText="1"/>
    </xf>
    <xf numFmtId="3" fontId="4" fillId="33" borderId="11" xfId="0" applyNumberFormat="1" applyFont="1" applyFill="1" applyBorder="1" applyAlignment="1">
      <alignment horizontal="right" wrapText="1"/>
    </xf>
    <xf numFmtId="0" fontId="7" fillId="33" borderId="11" xfId="0" applyFont="1" applyFill="1" applyBorder="1" applyAlignment="1">
      <alignment wrapText="1"/>
    </xf>
    <xf numFmtId="0" fontId="4" fillId="33" borderId="11" xfId="0" applyFont="1" applyFill="1" applyBorder="1" applyAlignment="1">
      <alignment wrapText="1"/>
    </xf>
    <xf numFmtId="0" fontId="4" fillId="0" borderId="13" xfId="0" applyFont="1" applyFill="1" applyBorder="1" applyAlignment="1">
      <alignment horizontal="center" vertical="center" wrapText="1"/>
    </xf>
    <xf numFmtId="0" fontId="4" fillId="33" borderId="13" xfId="0" applyFont="1" applyFill="1" applyBorder="1" applyAlignment="1">
      <alignment wrapText="1"/>
    </xf>
    <xf numFmtId="3" fontId="4" fillId="33" borderId="13" xfId="0" applyNumberFormat="1" applyFont="1" applyFill="1" applyBorder="1" applyAlignment="1">
      <alignment horizontal="right" wrapText="1"/>
    </xf>
    <xf numFmtId="0" fontId="3" fillId="33" borderId="10" xfId="0" applyFont="1" applyFill="1" applyBorder="1" applyAlignment="1">
      <alignment horizontal="center" vertical="center" wrapText="1"/>
    </xf>
    <xf numFmtId="49" fontId="3" fillId="33" borderId="10" xfId="0" applyNumberFormat="1" applyFont="1" applyFill="1" applyBorder="1" applyAlignment="1">
      <alignment horizontal="center" vertical="center" wrapText="1" shrinkToFit="1"/>
    </xf>
    <xf numFmtId="0" fontId="3" fillId="33" borderId="10" xfId="0" applyFont="1" applyFill="1" applyBorder="1" applyAlignment="1">
      <alignment horizontal="center" vertical="center" wrapText="1" shrinkToFit="1"/>
    </xf>
    <xf numFmtId="180" fontId="3" fillId="33" borderId="10" xfId="42" applyNumberFormat="1" applyFont="1" applyFill="1" applyBorder="1" applyAlignment="1">
      <alignment horizontal="center" vertical="center" wrapText="1"/>
    </xf>
    <xf numFmtId="180" fontId="3" fillId="33" borderId="10" xfId="0" applyNumberFormat="1" applyFont="1" applyFill="1" applyBorder="1" applyAlignment="1">
      <alignment horizontal="center" vertical="center" wrapText="1"/>
    </xf>
    <xf numFmtId="180" fontId="3" fillId="33" borderId="22" xfId="0" applyNumberFormat="1" applyFont="1" applyFill="1" applyBorder="1" applyAlignment="1">
      <alignment horizontal="center" vertical="center" wrapText="1"/>
    </xf>
    <xf numFmtId="0" fontId="3" fillId="33" borderId="12" xfId="0" applyFont="1" applyFill="1" applyBorder="1" applyAlignment="1">
      <alignment horizontal="center" vertical="center"/>
    </xf>
    <xf numFmtId="0" fontId="4" fillId="33" borderId="12" xfId="0" applyFont="1" applyFill="1" applyBorder="1" applyAlignment="1">
      <alignment horizontal="center" vertical="center" wrapText="1"/>
    </xf>
    <xf numFmtId="181" fontId="3" fillId="33" borderId="11" xfId="42" applyNumberFormat="1" applyFont="1" applyFill="1" applyBorder="1" applyAlignment="1">
      <alignment horizontal="left" vertical="center" wrapText="1"/>
    </xf>
    <xf numFmtId="181" fontId="3" fillId="33" borderId="11" xfId="42" applyNumberFormat="1" applyFont="1" applyFill="1" applyBorder="1" applyAlignment="1">
      <alignment horizontal="center" vertical="center" wrapText="1"/>
    </xf>
    <xf numFmtId="180" fontId="3" fillId="33" borderId="11" xfId="42" applyNumberFormat="1" applyFont="1" applyFill="1" applyBorder="1" applyAlignment="1">
      <alignment horizontal="right" vertical="center" wrapText="1"/>
    </xf>
    <xf numFmtId="0" fontId="20" fillId="33" borderId="11" xfId="0" applyFont="1" applyFill="1" applyBorder="1" applyAlignment="1">
      <alignment/>
    </xf>
    <xf numFmtId="0" fontId="4" fillId="33" borderId="11" xfId="0" applyFont="1" applyFill="1" applyBorder="1" applyAlignment="1">
      <alignment horizontal="center" vertical="center"/>
    </xf>
    <xf numFmtId="0" fontId="3" fillId="33" borderId="11" xfId="0" applyFont="1" applyFill="1" applyBorder="1" applyAlignment="1">
      <alignment horizontal="left" vertical="center" wrapText="1"/>
    </xf>
    <xf numFmtId="181" fontId="4" fillId="33" borderId="11" xfId="42" applyNumberFormat="1" applyFont="1" applyFill="1" applyBorder="1" applyAlignment="1">
      <alignment horizontal="left" vertical="center" wrapText="1"/>
    </xf>
    <xf numFmtId="181" fontId="3" fillId="33" borderId="11" xfId="42" applyNumberFormat="1" applyFont="1" applyFill="1" applyBorder="1" applyAlignment="1">
      <alignment vertical="center" wrapText="1"/>
    </xf>
    <xf numFmtId="180" fontId="7" fillId="33" borderId="11" xfId="42" applyNumberFormat="1" applyFont="1" applyFill="1" applyBorder="1" applyAlignment="1">
      <alignment horizontal="right" vertical="center" wrapText="1"/>
    </xf>
    <xf numFmtId="180" fontId="4" fillId="33" borderId="17" xfId="42" applyNumberFormat="1" applyFont="1" applyFill="1" applyBorder="1" applyAlignment="1">
      <alignment horizontal="right" vertical="center" wrapText="1"/>
    </xf>
    <xf numFmtId="49" fontId="3" fillId="33" borderId="11" xfId="0" applyNumberFormat="1" applyFont="1" applyFill="1" applyBorder="1" applyAlignment="1">
      <alignment horizontal="left" vertical="center" wrapText="1"/>
    </xf>
    <xf numFmtId="49" fontId="4" fillId="33" borderId="11" xfId="0" applyNumberFormat="1" applyFont="1" applyFill="1" applyBorder="1" applyAlignment="1">
      <alignment horizontal="center" vertical="center" wrapText="1"/>
    </xf>
    <xf numFmtId="0" fontId="3" fillId="33" borderId="11" xfId="0" applyFont="1" applyFill="1" applyBorder="1" applyAlignment="1">
      <alignment horizontal="center" vertical="center" wrapText="1"/>
    </xf>
    <xf numFmtId="180" fontId="3" fillId="33" borderId="11" xfId="0" applyNumberFormat="1" applyFont="1" applyFill="1" applyBorder="1" applyAlignment="1">
      <alignment horizontal="right" vertical="center" wrapText="1"/>
    </xf>
    <xf numFmtId="0" fontId="0" fillId="33" borderId="11" xfId="0" applyFont="1" applyFill="1" applyBorder="1" applyAlignment="1">
      <alignment wrapText="1"/>
    </xf>
    <xf numFmtId="0" fontId="4" fillId="33" borderId="12" xfId="57" applyFont="1" applyFill="1" applyBorder="1" applyAlignment="1">
      <alignment horizontal="left" vertical="center" wrapText="1"/>
      <protection/>
    </xf>
    <xf numFmtId="0" fontId="4" fillId="33" borderId="12" xfId="57" applyFont="1" applyFill="1" applyBorder="1" applyAlignment="1">
      <alignment vertical="center" wrapText="1"/>
      <protection/>
    </xf>
    <xf numFmtId="0" fontId="4" fillId="33" borderId="12" xfId="57" applyFont="1" applyFill="1" applyBorder="1" applyAlignment="1">
      <alignment horizontal="center" vertical="center" wrapText="1"/>
      <protection/>
    </xf>
    <xf numFmtId="180" fontId="4" fillId="33" borderId="12" xfId="57" applyNumberFormat="1" applyFont="1" applyFill="1" applyBorder="1" applyAlignment="1">
      <alignment horizontal="right" vertical="center" wrapText="1"/>
      <protection/>
    </xf>
    <xf numFmtId="0" fontId="4" fillId="33" borderId="11" xfId="57" applyFont="1" applyFill="1" applyBorder="1" applyAlignment="1">
      <alignment vertical="center" wrapText="1"/>
      <protection/>
    </xf>
    <xf numFmtId="180" fontId="4" fillId="33" borderId="11" xfId="57" applyNumberFormat="1" applyFont="1" applyFill="1" applyBorder="1" applyAlignment="1">
      <alignment horizontal="right" vertical="center" wrapText="1"/>
      <protection/>
    </xf>
    <xf numFmtId="0" fontId="4" fillId="33" borderId="13" xfId="57" applyFont="1" applyFill="1" applyBorder="1" applyAlignment="1">
      <alignment vertical="center" wrapText="1"/>
      <protection/>
    </xf>
    <xf numFmtId="180" fontId="4" fillId="33" borderId="13" xfId="57" applyNumberFormat="1" applyFont="1" applyFill="1" applyBorder="1" applyAlignment="1">
      <alignment horizontal="right" vertical="center" wrapText="1"/>
      <protection/>
    </xf>
    <xf numFmtId="0" fontId="4" fillId="33" borderId="14" xfId="57" applyFont="1" applyFill="1" applyBorder="1" applyAlignment="1">
      <alignment horizontal="center" vertical="center" wrapText="1"/>
      <protection/>
    </xf>
    <xf numFmtId="180" fontId="4" fillId="33" borderId="14" xfId="57" applyNumberFormat="1" applyFont="1" applyFill="1" applyBorder="1" applyAlignment="1">
      <alignment horizontal="right" vertical="center" wrapText="1"/>
      <protection/>
    </xf>
    <xf numFmtId="180" fontId="4" fillId="33" borderId="23" xfId="57" applyNumberFormat="1" applyFont="1" applyFill="1" applyBorder="1" applyAlignment="1">
      <alignment horizontal="right" vertical="center" wrapText="1"/>
      <protection/>
    </xf>
    <xf numFmtId="0" fontId="4" fillId="33" borderId="11" xfId="0" applyFont="1" applyFill="1" applyBorder="1" applyAlignment="1">
      <alignment vertical="center" wrapText="1"/>
    </xf>
    <xf numFmtId="0" fontId="4" fillId="33" borderId="11" xfId="0" applyFont="1" applyFill="1" applyBorder="1" applyAlignment="1">
      <alignment horizontal="left" vertical="center" wrapText="1"/>
    </xf>
    <xf numFmtId="0" fontId="4" fillId="33" borderId="14" xfId="57" applyFont="1" applyFill="1" applyBorder="1" applyAlignment="1">
      <alignment vertical="center" wrapText="1"/>
      <protection/>
    </xf>
    <xf numFmtId="180" fontId="4" fillId="33" borderId="17" xfId="57" applyNumberFormat="1" applyFont="1" applyFill="1" applyBorder="1" applyAlignment="1">
      <alignment horizontal="right" vertical="center" wrapText="1"/>
      <protection/>
    </xf>
    <xf numFmtId="180" fontId="4" fillId="33" borderId="15" xfId="57" applyNumberFormat="1" applyFont="1" applyFill="1" applyBorder="1" applyAlignment="1">
      <alignment horizontal="right" vertical="center" wrapText="1"/>
      <protection/>
    </xf>
    <xf numFmtId="0" fontId="32" fillId="33" borderId="11" xfId="0" applyFont="1" applyFill="1" applyBorder="1" applyAlignment="1">
      <alignment horizontal="center" vertical="center" wrapText="1"/>
    </xf>
    <xf numFmtId="180" fontId="32" fillId="33" borderId="11" xfId="42" applyNumberFormat="1" applyFont="1" applyFill="1" applyBorder="1" applyAlignment="1">
      <alignment horizontal="center" vertical="center" wrapText="1"/>
    </xf>
    <xf numFmtId="180" fontId="32" fillId="33" borderId="11" xfId="0" applyNumberFormat="1" applyFont="1" applyFill="1" applyBorder="1" applyAlignment="1">
      <alignment horizontal="center" vertical="center" wrapText="1"/>
    </xf>
    <xf numFmtId="0" fontId="0" fillId="33" borderId="11" xfId="0" applyFont="1" applyFill="1" applyBorder="1" applyAlignment="1">
      <alignment horizontal="center"/>
    </xf>
    <xf numFmtId="0" fontId="3" fillId="33" borderId="18" xfId="0" applyFont="1" applyFill="1" applyBorder="1" applyAlignment="1">
      <alignment horizontal="center" vertical="center"/>
    </xf>
    <xf numFmtId="0" fontId="3" fillId="33" borderId="12" xfId="0" applyFont="1" applyFill="1" applyBorder="1" applyAlignment="1">
      <alignment horizontal="left" vertical="center" wrapText="1"/>
    </xf>
    <xf numFmtId="0" fontId="3" fillId="33" borderId="12" xfId="0" applyFont="1" applyFill="1" applyBorder="1" applyAlignment="1">
      <alignment horizontal="center" vertical="center" wrapText="1"/>
    </xf>
    <xf numFmtId="180" fontId="3" fillId="33" borderId="12" xfId="42" applyNumberFormat="1" applyFont="1" applyFill="1" applyBorder="1" applyAlignment="1">
      <alignment horizontal="right" vertical="center" wrapText="1"/>
    </xf>
    <xf numFmtId="180" fontId="32" fillId="33" borderId="12" xfId="0" applyNumberFormat="1" applyFont="1" applyFill="1" applyBorder="1" applyAlignment="1">
      <alignment horizontal="right" vertical="center" wrapText="1"/>
    </xf>
    <xf numFmtId="180" fontId="4" fillId="33" borderId="11" xfId="42" applyNumberFormat="1" applyFont="1" applyFill="1" applyBorder="1" applyAlignment="1">
      <alignment horizontal="center" vertical="center" wrapText="1"/>
    </xf>
    <xf numFmtId="0" fontId="6" fillId="33" borderId="11" xfId="0" applyFont="1" applyFill="1" applyBorder="1" applyAlignment="1">
      <alignment horizontal="left" vertical="center" wrapText="1"/>
    </xf>
    <xf numFmtId="0" fontId="9" fillId="33" borderId="11" xfId="0" applyFont="1" applyFill="1" applyBorder="1" applyAlignment="1">
      <alignment horizontal="center" vertical="center"/>
    </xf>
    <xf numFmtId="0" fontId="8" fillId="33" borderId="11" xfId="0" applyFont="1" applyFill="1" applyBorder="1" applyAlignment="1">
      <alignment horizontal="center" vertical="center" wrapText="1"/>
    </xf>
    <xf numFmtId="180" fontId="8" fillId="33" borderId="11" xfId="42" applyNumberFormat="1" applyFont="1" applyFill="1" applyBorder="1" applyAlignment="1">
      <alignment horizontal="right" vertical="center" wrapText="1"/>
    </xf>
    <xf numFmtId="180" fontId="8" fillId="33" borderId="11" xfId="0" applyNumberFormat="1" applyFont="1" applyFill="1" applyBorder="1" applyAlignment="1">
      <alignment horizontal="right" vertical="center" wrapText="1"/>
    </xf>
    <xf numFmtId="0" fontId="10" fillId="33" borderId="11" xfId="0" applyFont="1" applyFill="1" applyBorder="1" applyAlignment="1">
      <alignment horizontal="center" vertical="center" wrapText="1"/>
    </xf>
    <xf numFmtId="0" fontId="4" fillId="33" borderId="11" xfId="0" applyFont="1" applyFill="1" applyBorder="1" applyAlignment="1">
      <alignment horizontal="left" vertical="center"/>
    </xf>
    <xf numFmtId="3" fontId="4" fillId="33" borderId="11" xfId="0" applyNumberFormat="1" applyFont="1" applyFill="1" applyBorder="1" applyAlignment="1">
      <alignment horizontal="right" vertical="center"/>
    </xf>
    <xf numFmtId="49" fontId="7" fillId="33" borderId="11" xfId="0" applyNumberFormat="1" applyFont="1" applyFill="1" applyBorder="1" applyAlignment="1">
      <alignment horizontal="left" vertical="center" wrapText="1"/>
    </xf>
    <xf numFmtId="0" fontId="3" fillId="33" borderId="14" xfId="0" applyFont="1" applyFill="1" applyBorder="1" applyAlignment="1">
      <alignment horizontal="center" vertical="center"/>
    </xf>
    <xf numFmtId="49" fontId="4" fillId="33" borderId="11" xfId="0" applyNumberFormat="1" applyFont="1" applyFill="1" applyBorder="1" applyAlignment="1">
      <alignment horizontal="right" vertical="center" wrapText="1"/>
    </xf>
    <xf numFmtId="0" fontId="3" fillId="33" borderId="17" xfId="0" applyFont="1" applyFill="1" applyBorder="1" applyAlignment="1">
      <alignment horizontal="center" vertical="center"/>
    </xf>
    <xf numFmtId="49" fontId="7" fillId="33" borderId="11" xfId="0" applyNumberFormat="1" applyFont="1" applyFill="1" applyBorder="1" applyAlignment="1">
      <alignment horizontal="center" vertical="center" wrapText="1"/>
    </xf>
    <xf numFmtId="49" fontId="21" fillId="33" borderId="11" xfId="0" applyNumberFormat="1" applyFont="1" applyFill="1" applyBorder="1" applyAlignment="1">
      <alignment horizontal="left" vertical="center" wrapText="1"/>
    </xf>
    <xf numFmtId="49" fontId="6" fillId="33" borderId="11" xfId="0" applyNumberFormat="1" applyFont="1" applyFill="1" applyBorder="1" applyAlignment="1">
      <alignment horizontal="left" vertical="center" wrapText="1"/>
    </xf>
    <xf numFmtId="49" fontId="13" fillId="33" borderId="11" xfId="0" applyNumberFormat="1" applyFont="1" applyFill="1" applyBorder="1" applyAlignment="1">
      <alignment horizontal="center" vertical="center" wrapText="1"/>
    </xf>
    <xf numFmtId="180" fontId="3" fillId="33" borderId="11" xfId="42" applyNumberFormat="1" applyFont="1" applyFill="1" applyBorder="1" applyAlignment="1">
      <alignment horizontal="center" vertical="center" wrapText="1"/>
    </xf>
    <xf numFmtId="0" fontId="4" fillId="33" borderId="11" xfId="0" applyFont="1" applyFill="1" applyBorder="1" applyAlignment="1">
      <alignment/>
    </xf>
    <xf numFmtId="180" fontId="4" fillId="33" borderId="11" xfId="0" applyNumberFormat="1" applyFont="1" applyFill="1" applyBorder="1" applyAlignment="1">
      <alignment/>
    </xf>
    <xf numFmtId="3" fontId="4" fillId="33" borderId="11" xfId="0" applyNumberFormat="1" applyFont="1" applyFill="1" applyBorder="1" applyAlignment="1">
      <alignment/>
    </xf>
    <xf numFmtId="0" fontId="3" fillId="33" borderId="11" xfId="0" applyFont="1" applyFill="1" applyBorder="1" applyAlignment="1">
      <alignment/>
    </xf>
    <xf numFmtId="180" fontId="4" fillId="33" borderId="12" xfId="42" applyNumberFormat="1" applyFont="1" applyFill="1" applyBorder="1" applyAlignment="1">
      <alignment horizontal="right" vertical="center" wrapText="1"/>
    </xf>
    <xf numFmtId="0" fontId="4" fillId="33" borderId="11" xfId="0" applyFont="1" applyFill="1" applyBorder="1" applyAlignment="1">
      <alignment horizontal="right" wrapText="1"/>
    </xf>
    <xf numFmtId="0" fontId="13" fillId="33" borderId="11" xfId="0" applyFont="1" applyFill="1" applyBorder="1" applyAlignment="1">
      <alignment/>
    </xf>
    <xf numFmtId="181" fontId="4" fillId="33" borderId="11" xfId="42" applyNumberFormat="1" applyFont="1" applyFill="1" applyBorder="1" applyAlignment="1">
      <alignment horizontal="right" wrapText="1"/>
    </xf>
    <xf numFmtId="0" fontId="4" fillId="33" borderId="18" xfId="0" applyFont="1" applyFill="1" applyBorder="1" applyAlignment="1">
      <alignment/>
    </xf>
    <xf numFmtId="0" fontId="4" fillId="33" borderId="12" xfId="0" applyFont="1" applyFill="1" applyBorder="1" applyAlignment="1">
      <alignment/>
    </xf>
    <xf numFmtId="0" fontId="4" fillId="33" borderId="12" xfId="0" applyFont="1" applyFill="1" applyBorder="1" applyAlignment="1">
      <alignment wrapText="1"/>
    </xf>
    <xf numFmtId="0" fontId="4" fillId="33" borderId="12" xfId="0" applyFont="1" applyFill="1" applyBorder="1" applyAlignment="1">
      <alignment horizontal="right" wrapText="1"/>
    </xf>
    <xf numFmtId="0" fontId="13" fillId="33" borderId="12" xfId="0" applyFont="1" applyFill="1" applyBorder="1" applyAlignment="1">
      <alignment/>
    </xf>
    <xf numFmtId="0" fontId="13" fillId="33" borderId="12" xfId="0" applyFont="1" applyFill="1" applyBorder="1" applyAlignment="1">
      <alignment wrapText="1"/>
    </xf>
    <xf numFmtId="0" fontId="13" fillId="33" borderId="12" xfId="0" applyFont="1" applyFill="1" applyBorder="1" applyAlignment="1">
      <alignment horizontal="right" wrapText="1"/>
    </xf>
    <xf numFmtId="180" fontId="4" fillId="33" borderId="14" xfId="42" applyNumberFormat="1" applyFont="1" applyFill="1" applyBorder="1" applyAlignment="1">
      <alignment horizontal="right" vertical="center" wrapText="1"/>
    </xf>
    <xf numFmtId="0" fontId="5" fillId="33" borderId="11" xfId="0" applyFont="1" applyFill="1" applyBorder="1" applyAlignment="1">
      <alignment vertical="center" wrapText="1"/>
    </xf>
    <xf numFmtId="0" fontId="3" fillId="33" borderId="11" xfId="0" applyFont="1" applyFill="1" applyBorder="1" applyAlignment="1">
      <alignment vertical="center" wrapText="1"/>
    </xf>
    <xf numFmtId="0" fontId="13" fillId="33" borderId="11" xfId="0" applyFont="1" applyFill="1" applyBorder="1" applyAlignment="1">
      <alignment horizontal="right"/>
    </xf>
    <xf numFmtId="0" fontId="3" fillId="33" borderId="22" xfId="0" applyFont="1" applyFill="1" applyBorder="1" applyAlignment="1">
      <alignment horizontal="center" vertical="center"/>
    </xf>
    <xf numFmtId="0" fontId="3" fillId="33" borderId="22" xfId="0" applyFont="1" applyFill="1" applyBorder="1" applyAlignment="1">
      <alignment vertical="center" wrapText="1"/>
    </xf>
    <xf numFmtId="0" fontId="3" fillId="33" borderId="22" xfId="0" applyFont="1" applyFill="1" applyBorder="1" applyAlignment="1">
      <alignment horizontal="left" vertical="center" wrapText="1"/>
    </xf>
    <xf numFmtId="0" fontId="3" fillId="33" borderId="22" xfId="0" applyFont="1" applyFill="1" applyBorder="1" applyAlignment="1">
      <alignment horizontal="center" vertical="center" wrapText="1"/>
    </xf>
    <xf numFmtId="180" fontId="3" fillId="33" borderId="22" xfId="42" applyNumberFormat="1" applyFont="1" applyFill="1" applyBorder="1" applyAlignment="1">
      <alignment horizontal="center" vertical="center" wrapText="1"/>
    </xf>
    <xf numFmtId="0" fontId="3" fillId="33" borderId="11" xfId="0" applyFont="1" applyFill="1" applyBorder="1" applyAlignment="1">
      <alignment/>
    </xf>
    <xf numFmtId="0" fontId="4" fillId="33" borderId="14" xfId="0" applyFont="1" applyFill="1" applyBorder="1" applyAlignment="1">
      <alignment/>
    </xf>
    <xf numFmtId="0" fontId="4" fillId="33" borderId="13" xfId="0" applyFont="1" applyFill="1" applyBorder="1" applyAlignment="1">
      <alignment/>
    </xf>
    <xf numFmtId="0" fontId="3" fillId="0" borderId="24" xfId="57" applyFont="1" applyFill="1" applyBorder="1" applyAlignment="1">
      <alignment horizontal="center" vertical="center"/>
      <protection/>
    </xf>
    <xf numFmtId="0" fontId="3" fillId="0" borderId="12" xfId="57" applyFont="1" applyFill="1" applyBorder="1" applyAlignment="1">
      <alignment horizontal="center" vertical="center"/>
      <protection/>
    </xf>
    <xf numFmtId="0" fontId="4" fillId="0" borderId="21" xfId="57" applyFont="1" applyFill="1" applyBorder="1" applyAlignment="1">
      <alignment horizontal="left" vertical="center" wrapText="1"/>
      <protection/>
    </xf>
    <xf numFmtId="0" fontId="4" fillId="0" borderId="21" xfId="57" applyFont="1" applyFill="1" applyBorder="1" applyAlignment="1">
      <alignment vertical="center" wrapText="1"/>
      <protection/>
    </xf>
    <xf numFmtId="0" fontId="4" fillId="0" borderId="21" xfId="57" applyFont="1" applyFill="1" applyBorder="1" applyAlignment="1">
      <alignment horizontal="center" vertical="center" wrapText="1"/>
      <protection/>
    </xf>
    <xf numFmtId="180" fontId="4" fillId="0" borderId="21" xfId="57" applyNumberFormat="1" applyFont="1" applyFill="1" applyBorder="1" applyAlignment="1">
      <alignment horizontal="right" vertical="center" wrapText="1"/>
      <protection/>
    </xf>
    <xf numFmtId="3" fontId="4" fillId="0" borderId="21" xfId="57" applyNumberFormat="1" applyFont="1" applyFill="1" applyBorder="1" applyAlignment="1">
      <alignment horizontal="right" vertical="center" wrapText="1"/>
      <protection/>
    </xf>
    <xf numFmtId="180" fontId="4" fillId="0" borderId="19" xfId="57" applyNumberFormat="1" applyFont="1" applyFill="1" applyBorder="1" applyAlignment="1">
      <alignment horizontal="right" vertical="center" wrapText="1"/>
      <protection/>
    </xf>
    <xf numFmtId="0" fontId="3" fillId="0" borderId="10" xfId="57" applyFont="1" applyFill="1" applyBorder="1" applyAlignment="1">
      <alignment horizontal="center" vertical="center"/>
      <protection/>
    </xf>
    <xf numFmtId="0" fontId="4" fillId="0" borderId="10" xfId="57" applyFont="1" applyFill="1" applyBorder="1" applyAlignment="1">
      <alignment horizontal="left" vertical="center" wrapText="1"/>
      <protection/>
    </xf>
    <xf numFmtId="0" fontId="4" fillId="0" borderId="10" xfId="57" applyFont="1" applyFill="1" applyBorder="1" applyAlignment="1">
      <alignment vertical="center" wrapText="1"/>
      <protection/>
    </xf>
    <xf numFmtId="0" fontId="4" fillId="0" borderId="10" xfId="57" applyFont="1" applyFill="1" applyBorder="1" applyAlignment="1">
      <alignment horizontal="center" vertical="center" wrapText="1"/>
      <protection/>
    </xf>
    <xf numFmtId="180" fontId="4" fillId="0" borderId="10" xfId="57" applyNumberFormat="1" applyFont="1" applyFill="1" applyBorder="1" applyAlignment="1">
      <alignment horizontal="right" vertical="center" wrapText="1"/>
      <protection/>
    </xf>
    <xf numFmtId="3" fontId="4" fillId="0" borderId="10" xfId="57" applyNumberFormat="1" applyFont="1" applyFill="1" applyBorder="1" applyAlignment="1">
      <alignment horizontal="right" vertical="center" wrapText="1"/>
      <protection/>
    </xf>
    <xf numFmtId="180" fontId="4" fillId="0" borderId="25" xfId="57" applyNumberFormat="1" applyFont="1" applyFill="1" applyBorder="1" applyAlignment="1">
      <alignment horizontal="right" vertical="center" wrapText="1"/>
      <protection/>
    </xf>
    <xf numFmtId="0" fontId="3" fillId="0" borderId="11" xfId="0" applyFont="1" applyFill="1" applyBorder="1" applyAlignment="1">
      <alignment horizontal="center" vertical="center"/>
    </xf>
    <xf numFmtId="49" fontId="4" fillId="0" borderId="11" xfId="0" applyNumberFormat="1" applyFont="1" applyFill="1" applyBorder="1" applyAlignment="1">
      <alignment horizontal="left" vertical="center" wrapText="1"/>
    </xf>
    <xf numFmtId="49" fontId="3" fillId="0" borderId="11" xfId="0" applyNumberFormat="1" applyFont="1" applyFill="1" applyBorder="1" applyAlignment="1">
      <alignment horizontal="center" vertical="center" wrapText="1"/>
    </xf>
    <xf numFmtId="180" fontId="4" fillId="0" borderId="11" xfId="42" applyNumberFormat="1" applyFont="1" applyFill="1" applyBorder="1" applyAlignment="1">
      <alignment horizontal="right" vertical="center" wrapText="1"/>
    </xf>
    <xf numFmtId="180" fontId="4" fillId="0" borderId="11" xfId="0" applyNumberFormat="1" applyFont="1" applyFill="1" applyBorder="1" applyAlignment="1">
      <alignment horizontal="right" vertical="center" wrapText="1"/>
    </xf>
    <xf numFmtId="180" fontId="4" fillId="0" borderId="17" xfId="0" applyNumberFormat="1" applyFont="1" applyFill="1" applyBorder="1" applyAlignment="1">
      <alignment horizontal="right" vertical="center" wrapText="1"/>
    </xf>
    <xf numFmtId="0" fontId="0" fillId="0" borderId="11" xfId="0" applyFont="1" applyFill="1" applyBorder="1" applyAlignment="1">
      <alignment/>
    </xf>
    <xf numFmtId="180" fontId="0" fillId="0" borderId="0" xfId="0" applyNumberFormat="1" applyFont="1" applyFill="1" applyAlignment="1">
      <alignment/>
    </xf>
    <xf numFmtId="0" fontId="4" fillId="0" borderId="10" xfId="57" applyFont="1" applyFill="1" applyBorder="1" applyAlignment="1">
      <alignment horizontal="center" vertical="center"/>
      <protection/>
    </xf>
    <xf numFmtId="0" fontId="5" fillId="0" borderId="10" xfId="57" applyFont="1" applyFill="1" applyBorder="1" applyAlignment="1">
      <alignment horizontal="center" vertical="center" wrapText="1"/>
      <protection/>
    </xf>
    <xf numFmtId="181" fontId="4" fillId="0" borderId="12" xfId="42" applyNumberFormat="1" applyFont="1" applyFill="1" applyBorder="1" applyAlignment="1">
      <alignment horizontal="right" vertical="center" wrapText="1"/>
    </xf>
    <xf numFmtId="0" fontId="4" fillId="33" borderId="10" xfId="0" applyFont="1" applyFill="1" applyBorder="1" applyAlignment="1">
      <alignment horizontal="center" vertical="top" wrapText="1"/>
    </xf>
    <xf numFmtId="3" fontId="4" fillId="33" borderId="10" xfId="0" applyNumberFormat="1" applyFont="1" applyFill="1" applyBorder="1" applyAlignment="1">
      <alignment horizontal="right" vertical="top" wrapText="1"/>
    </xf>
    <xf numFmtId="0" fontId="4" fillId="33" borderId="10" xfId="0" applyFont="1" applyFill="1" applyBorder="1" applyAlignment="1">
      <alignment horizontal="center" wrapText="1"/>
    </xf>
    <xf numFmtId="181" fontId="4" fillId="0" borderId="10" xfId="42" applyNumberFormat="1" applyFont="1" applyFill="1" applyBorder="1" applyAlignment="1">
      <alignment vertical="center" wrapText="1"/>
    </xf>
    <xf numFmtId="0" fontId="5" fillId="0" borderId="10" xfId="57" applyFont="1" applyFill="1" applyBorder="1" applyAlignment="1">
      <alignment horizontal="left" vertical="center" wrapText="1"/>
      <protection/>
    </xf>
    <xf numFmtId="181" fontId="4" fillId="33" borderId="14" xfId="42" applyNumberFormat="1" applyFont="1" applyFill="1" applyBorder="1" applyAlignment="1">
      <alignment horizontal="center" wrapText="1"/>
    </xf>
    <xf numFmtId="181" fontId="4" fillId="33" borderId="12" xfId="42" applyNumberFormat="1" applyFont="1" applyFill="1" applyBorder="1" applyAlignment="1">
      <alignment horizontal="center" wrapText="1"/>
    </xf>
    <xf numFmtId="181" fontId="4" fillId="33" borderId="12" xfId="42" applyNumberFormat="1" applyFont="1" applyFill="1" applyBorder="1" applyAlignment="1">
      <alignment horizontal="center" vertical="center" wrapText="1"/>
    </xf>
    <xf numFmtId="181" fontId="4" fillId="33" borderId="12" xfId="42" applyNumberFormat="1" applyFont="1" applyFill="1" applyBorder="1" applyAlignment="1">
      <alignment vertical="center" wrapText="1"/>
    </xf>
    <xf numFmtId="0" fontId="4" fillId="33" borderId="10" xfId="57" applyFont="1" applyFill="1" applyBorder="1" applyAlignment="1">
      <alignment horizontal="center" vertical="center"/>
      <protection/>
    </xf>
    <xf numFmtId="0" fontId="5" fillId="33" borderId="10" xfId="57" applyFont="1" applyFill="1" applyBorder="1" applyAlignment="1">
      <alignment horizontal="center" vertical="center" wrapText="1"/>
      <protection/>
    </xf>
    <xf numFmtId="181" fontId="4" fillId="33" borderId="10" xfId="42" applyNumberFormat="1" applyFont="1" applyFill="1" applyBorder="1" applyAlignment="1">
      <alignment horizontal="center" wrapText="1"/>
    </xf>
    <xf numFmtId="181" fontId="4" fillId="33" borderId="10" xfId="42" applyNumberFormat="1" applyFont="1" applyFill="1" applyBorder="1" applyAlignment="1">
      <alignment horizontal="center" vertical="center" wrapText="1"/>
    </xf>
    <xf numFmtId="181" fontId="4" fillId="33" borderId="10" xfId="42" applyNumberFormat="1" applyFont="1" applyFill="1" applyBorder="1" applyAlignment="1">
      <alignment vertical="center" wrapText="1"/>
    </xf>
    <xf numFmtId="181" fontId="4" fillId="33" borderId="12" xfId="42" applyNumberFormat="1" applyFont="1" applyFill="1" applyBorder="1" applyAlignment="1">
      <alignment horizontal="right" vertical="center" wrapText="1"/>
    </xf>
    <xf numFmtId="3" fontId="4" fillId="33" borderId="10" xfId="0" applyNumberFormat="1" applyFont="1" applyFill="1" applyBorder="1" applyAlignment="1">
      <alignment horizontal="center" vertical="top" wrapText="1"/>
    </xf>
    <xf numFmtId="0" fontId="4" fillId="33" borderId="26" xfId="57" applyFont="1" applyFill="1" applyBorder="1" applyAlignment="1">
      <alignment horizontal="center" vertical="center"/>
      <protection/>
    </xf>
    <xf numFmtId="0" fontId="4" fillId="33" borderId="26" xfId="57" applyFont="1" applyFill="1" applyBorder="1" applyAlignment="1">
      <alignment horizontal="left" vertical="center" wrapText="1"/>
      <protection/>
    </xf>
    <xf numFmtId="181" fontId="4" fillId="33" borderId="26" xfId="42" applyNumberFormat="1" applyFont="1" applyFill="1" applyBorder="1" applyAlignment="1">
      <alignment vertical="center" wrapText="1"/>
    </xf>
    <xf numFmtId="0" fontId="4" fillId="33" borderId="26" xfId="57" applyFont="1" applyFill="1" applyBorder="1" applyAlignment="1">
      <alignment horizontal="center" vertical="center" wrapText="1"/>
      <protection/>
    </xf>
    <xf numFmtId="0" fontId="5" fillId="33" borderId="10" xfId="57" applyFont="1" applyFill="1" applyBorder="1" applyAlignment="1">
      <alignment horizontal="left" vertical="center" wrapText="1"/>
      <protection/>
    </xf>
    <xf numFmtId="0" fontId="4" fillId="33" borderId="10" xfId="57" applyFont="1" applyFill="1" applyBorder="1" applyAlignment="1">
      <alignment horizontal="center" vertical="center" wrapText="1"/>
      <protection/>
    </xf>
    <xf numFmtId="181" fontId="4" fillId="0" borderId="12" xfId="42" applyNumberFormat="1" applyFont="1" applyFill="1" applyBorder="1" applyAlignment="1">
      <alignment horizontal="center" vertical="center" wrapText="1"/>
    </xf>
    <xf numFmtId="0" fontId="19" fillId="0" borderId="0" xfId="0" applyFont="1" applyFill="1" applyAlignment="1">
      <alignment/>
    </xf>
    <xf numFmtId="181" fontId="4" fillId="0" borderId="11" xfId="42" applyNumberFormat="1" applyFont="1" applyFill="1" applyBorder="1" applyAlignment="1">
      <alignment horizontal="center" vertical="center" wrapText="1"/>
    </xf>
    <xf numFmtId="0" fontId="19" fillId="0" borderId="0" xfId="0" applyFont="1" applyAlignment="1">
      <alignment/>
    </xf>
    <xf numFmtId="181" fontId="4" fillId="0" borderId="14" xfId="42" applyNumberFormat="1" applyFont="1" applyFill="1" applyBorder="1" applyAlignment="1">
      <alignment horizontal="center" vertical="center" wrapText="1"/>
    </xf>
    <xf numFmtId="181" fontId="4" fillId="0" borderId="13" xfId="42" applyNumberFormat="1" applyFont="1" applyFill="1" applyBorder="1" applyAlignment="1">
      <alignment horizontal="center" vertical="center" wrapText="1"/>
    </xf>
    <xf numFmtId="0" fontId="4" fillId="0" borderId="10" xfId="0" applyFont="1" applyFill="1" applyBorder="1" applyAlignment="1">
      <alignment horizontal="center" vertical="top" wrapText="1"/>
    </xf>
    <xf numFmtId="3" fontId="4" fillId="0" borderId="10" xfId="0" applyNumberFormat="1" applyFont="1" applyFill="1" applyBorder="1" applyAlignment="1">
      <alignment horizontal="right" vertical="top" wrapText="1"/>
    </xf>
    <xf numFmtId="180" fontId="0" fillId="0" borderId="0" xfId="0" applyNumberFormat="1" applyFont="1" applyFill="1" applyAlignment="1">
      <alignment/>
    </xf>
    <xf numFmtId="192" fontId="0" fillId="0" borderId="0" xfId="0" applyNumberFormat="1" applyFont="1" applyFill="1" applyAlignment="1">
      <alignment/>
    </xf>
    <xf numFmtId="0" fontId="4" fillId="0" borderId="11" xfId="0" applyFont="1" applyFill="1" applyBorder="1" applyAlignment="1">
      <alignment horizontal="right" vertical="center"/>
    </xf>
    <xf numFmtId="3" fontId="4" fillId="0" borderId="12" xfId="57" applyNumberFormat="1" applyFont="1" applyFill="1" applyBorder="1" applyAlignment="1">
      <alignment vertical="center" wrapText="1"/>
      <protection/>
    </xf>
    <xf numFmtId="0" fontId="3" fillId="0" borderId="11" xfId="0" applyFont="1" applyFill="1" applyBorder="1" applyAlignment="1">
      <alignment horizontal="left" vertical="center" wrapText="1"/>
    </xf>
    <xf numFmtId="0" fontId="3" fillId="0" borderId="11" xfId="0" applyFont="1" applyFill="1" applyBorder="1" applyAlignment="1">
      <alignment horizontal="center" vertical="center" wrapText="1"/>
    </xf>
    <xf numFmtId="180" fontId="3" fillId="0" borderId="11" xfId="42" applyNumberFormat="1" applyFont="1" applyFill="1" applyBorder="1" applyAlignment="1">
      <alignment horizontal="right" vertical="center" wrapText="1"/>
    </xf>
    <xf numFmtId="180" fontId="8" fillId="0" borderId="17" xfId="0" applyNumberFormat="1" applyFont="1" applyFill="1" applyBorder="1" applyAlignment="1">
      <alignment horizontal="right" vertical="center" wrapText="1"/>
    </xf>
    <xf numFmtId="0" fontId="0" fillId="0" borderId="11" xfId="0" applyFont="1" applyFill="1" applyBorder="1" applyAlignment="1">
      <alignment horizontal="left" wrapText="1"/>
    </xf>
    <xf numFmtId="0" fontId="29" fillId="0" borderId="0" xfId="0" applyFont="1" applyFill="1" applyAlignment="1">
      <alignment/>
    </xf>
    <xf numFmtId="0" fontId="29" fillId="0" borderId="0" xfId="0" applyFont="1" applyFill="1" applyBorder="1" applyAlignment="1">
      <alignment/>
    </xf>
    <xf numFmtId="180" fontId="33" fillId="0" borderId="11" xfId="0" applyNumberFormat="1" applyFont="1" applyFill="1" applyBorder="1" applyAlignment="1">
      <alignment horizontal="right" vertical="center" wrapText="1"/>
    </xf>
    <xf numFmtId="180" fontId="29" fillId="0" borderId="0" xfId="0" applyNumberFormat="1" applyFont="1" applyFill="1" applyAlignment="1">
      <alignment/>
    </xf>
    <xf numFmtId="180" fontId="33" fillId="0" borderId="11" xfId="42" applyNumberFormat="1" applyFont="1" applyFill="1" applyBorder="1" applyAlignment="1">
      <alignment horizontal="center" vertical="center" wrapText="1"/>
    </xf>
    <xf numFmtId="180" fontId="33" fillId="0" borderId="0" xfId="0" applyNumberFormat="1" applyFont="1" applyFill="1" applyBorder="1" applyAlignment="1">
      <alignment horizontal="right" vertical="center" wrapText="1"/>
    </xf>
    <xf numFmtId="192" fontId="29" fillId="0" borderId="0" xfId="0" applyNumberFormat="1" applyFont="1" applyFill="1" applyAlignment="1">
      <alignment/>
    </xf>
    <xf numFmtId="180" fontId="4" fillId="0" borderId="27" xfId="0" applyNumberFormat="1" applyFont="1" applyFill="1" applyBorder="1" applyAlignment="1">
      <alignment horizontal="right" vertical="center" wrapText="1"/>
    </xf>
    <xf numFmtId="180" fontId="33" fillId="35" borderId="27" xfId="0" applyNumberFormat="1" applyFont="1" applyFill="1" applyBorder="1" applyAlignment="1">
      <alignment horizontal="right" vertical="center" wrapText="1"/>
    </xf>
    <xf numFmtId="0" fontId="29" fillId="35" borderId="0" xfId="0" applyFont="1" applyFill="1" applyBorder="1" applyAlignment="1">
      <alignment horizontal="center"/>
    </xf>
    <xf numFmtId="180" fontId="0" fillId="0" borderId="0" xfId="0" applyNumberFormat="1" applyFill="1" applyAlignment="1">
      <alignment wrapText="1"/>
    </xf>
    <xf numFmtId="180" fontId="0" fillId="33" borderId="11" xfId="0" applyNumberFormat="1" applyFont="1" applyFill="1" applyBorder="1" applyAlignment="1">
      <alignment wrapText="1"/>
    </xf>
    <xf numFmtId="0" fontId="24" fillId="0" borderId="0" xfId="0" applyFont="1" applyFill="1" applyAlignment="1">
      <alignment horizontal="right" wrapText="1"/>
    </xf>
    <xf numFmtId="180" fontId="24" fillId="0" borderId="0" xfId="0" applyNumberFormat="1" applyFont="1" applyFill="1" applyAlignment="1">
      <alignment wrapText="1"/>
    </xf>
    <xf numFmtId="180" fontId="4" fillId="0" borderId="17" xfId="42" applyNumberFormat="1" applyFont="1" applyFill="1" applyBorder="1" applyAlignment="1">
      <alignment horizontal="right" vertical="center" wrapText="1"/>
    </xf>
    <xf numFmtId="180" fontId="3" fillId="0" borderId="10" xfId="0" applyNumberFormat="1" applyFont="1" applyFill="1" applyBorder="1" applyAlignment="1">
      <alignment horizontal="center" vertical="center" wrapText="1"/>
    </xf>
    <xf numFmtId="180" fontId="3" fillId="0" borderId="11" xfId="0" applyNumberFormat="1" applyFont="1" applyFill="1" applyBorder="1" applyAlignment="1">
      <alignment horizontal="right" vertical="center" wrapText="1"/>
    </xf>
    <xf numFmtId="3" fontId="4" fillId="0" borderId="14" xfId="57" applyNumberFormat="1" applyFont="1" applyFill="1" applyBorder="1" applyAlignment="1">
      <alignment horizontal="right" vertical="center" wrapText="1"/>
      <protection/>
    </xf>
    <xf numFmtId="180" fontId="32" fillId="0" borderId="11" xfId="0" applyNumberFormat="1" applyFont="1" applyFill="1" applyBorder="1" applyAlignment="1">
      <alignment horizontal="center" vertical="center" wrapText="1"/>
    </xf>
    <xf numFmtId="180" fontId="3" fillId="0" borderId="12" xfId="0" applyNumberFormat="1" applyFont="1" applyFill="1" applyBorder="1" applyAlignment="1">
      <alignment horizontal="right" vertical="center" wrapText="1"/>
    </xf>
    <xf numFmtId="180" fontId="8" fillId="0" borderId="11" xfId="0" applyNumberFormat="1" applyFont="1" applyFill="1" applyBorder="1" applyAlignment="1">
      <alignment horizontal="right" vertical="center" wrapText="1"/>
    </xf>
    <xf numFmtId="180" fontId="7" fillId="0" borderId="11" xfId="0" applyNumberFormat="1" applyFont="1" applyFill="1" applyBorder="1" applyAlignment="1">
      <alignment horizontal="right" vertical="center" wrapText="1"/>
    </xf>
    <xf numFmtId="49" fontId="4" fillId="0" borderId="11" xfId="0" applyNumberFormat="1" applyFont="1" applyFill="1" applyBorder="1" applyAlignment="1">
      <alignment horizontal="right" vertical="center" wrapText="1"/>
    </xf>
    <xf numFmtId="180" fontId="3" fillId="0" borderId="11" xfId="42" applyNumberFormat="1" applyFont="1" applyFill="1" applyBorder="1" applyAlignment="1">
      <alignment horizontal="center" vertical="center" wrapText="1"/>
    </xf>
    <xf numFmtId="180" fontId="8" fillId="0" borderId="11" xfId="42" applyNumberFormat="1" applyFont="1" applyFill="1" applyBorder="1" applyAlignment="1">
      <alignment horizontal="right" vertical="center" wrapText="1"/>
    </xf>
    <xf numFmtId="0" fontId="4" fillId="0" borderId="11" xfId="0" applyFont="1" applyFill="1" applyBorder="1" applyAlignment="1">
      <alignment horizontal="right" wrapText="1"/>
    </xf>
    <xf numFmtId="0" fontId="4" fillId="0" borderId="12" xfId="0" applyFont="1" applyFill="1" applyBorder="1" applyAlignment="1">
      <alignment horizontal="right" wrapText="1"/>
    </xf>
    <xf numFmtId="0" fontId="13" fillId="0" borderId="12" xfId="0" applyFont="1" applyFill="1" applyBorder="1" applyAlignment="1">
      <alignment horizontal="right" wrapText="1"/>
    </xf>
    <xf numFmtId="0" fontId="13" fillId="0" borderId="11" xfId="0" applyFont="1" applyFill="1" applyBorder="1" applyAlignment="1">
      <alignment horizontal="right"/>
    </xf>
    <xf numFmtId="0" fontId="3" fillId="0" borderId="22" xfId="0" applyFont="1" applyFill="1" applyBorder="1" applyAlignment="1">
      <alignment horizontal="center" vertical="center"/>
    </xf>
    <xf numFmtId="181" fontId="4" fillId="0" borderId="11" xfId="42" applyNumberFormat="1" applyFont="1" applyFill="1" applyBorder="1" applyAlignment="1">
      <alignment/>
    </xf>
    <xf numFmtId="181" fontId="7" fillId="0" borderId="14" xfId="42" applyNumberFormat="1" applyFont="1" applyFill="1" applyBorder="1" applyAlignment="1">
      <alignment/>
    </xf>
    <xf numFmtId="181" fontId="4" fillId="0" borderId="13" xfId="42" applyNumberFormat="1" applyFont="1" applyFill="1" applyBorder="1" applyAlignment="1">
      <alignment/>
    </xf>
    <xf numFmtId="180" fontId="4" fillId="0" borderId="14" xfId="57" applyNumberFormat="1" applyFont="1" applyFill="1" applyBorder="1" applyAlignment="1">
      <alignment horizontal="right" vertical="center" wrapText="1"/>
      <protection/>
    </xf>
    <xf numFmtId="180" fontId="4" fillId="0" borderId="12" xfId="42" applyNumberFormat="1" applyFont="1" applyFill="1" applyBorder="1" applyAlignment="1">
      <alignment horizontal="right" vertical="center" wrapText="1"/>
    </xf>
    <xf numFmtId="0" fontId="4" fillId="0" borderId="11" xfId="0" applyFont="1" applyFill="1" applyBorder="1" applyAlignment="1">
      <alignment/>
    </xf>
    <xf numFmtId="0" fontId="4" fillId="0" borderId="14" xfId="0" applyFont="1" applyFill="1" applyBorder="1" applyAlignment="1">
      <alignment/>
    </xf>
    <xf numFmtId="0" fontId="4" fillId="0" borderId="13" xfId="0" applyFont="1" applyFill="1" applyBorder="1" applyAlignment="1">
      <alignment/>
    </xf>
    <xf numFmtId="180" fontId="32" fillId="0" borderId="11" xfId="42" applyNumberFormat="1" applyFont="1" applyFill="1" applyBorder="1" applyAlignment="1">
      <alignment horizontal="center" vertical="center" wrapText="1"/>
    </xf>
    <xf numFmtId="180" fontId="3" fillId="0" borderId="12" xfId="42" applyNumberFormat="1" applyFont="1" applyFill="1" applyBorder="1" applyAlignment="1">
      <alignment horizontal="center" vertical="center" wrapText="1"/>
    </xf>
    <xf numFmtId="180" fontId="4" fillId="0" borderId="11" xfId="42" applyNumberFormat="1" applyFont="1" applyFill="1" applyBorder="1" applyAlignment="1">
      <alignment horizontal="center" vertical="center" wrapText="1"/>
    </xf>
    <xf numFmtId="183" fontId="8" fillId="0" borderId="11" xfId="42" applyNumberFormat="1" applyFont="1" applyFill="1" applyBorder="1" applyAlignment="1">
      <alignment horizontal="right" vertical="center" wrapText="1"/>
    </xf>
    <xf numFmtId="3" fontId="4" fillId="0" borderId="11" xfId="0" applyNumberFormat="1" applyFont="1" applyFill="1" applyBorder="1" applyAlignment="1">
      <alignment horizontal="right" vertical="center"/>
    </xf>
    <xf numFmtId="180" fontId="32" fillId="0" borderId="12" xfId="0" applyNumberFormat="1" applyFont="1" applyFill="1" applyBorder="1" applyAlignment="1">
      <alignment horizontal="right" vertical="center" wrapText="1"/>
    </xf>
    <xf numFmtId="180" fontId="3" fillId="0" borderId="25" xfId="0" applyNumberFormat="1" applyFont="1" applyFill="1" applyBorder="1" applyAlignment="1">
      <alignment horizontal="center" vertical="center" wrapText="1"/>
    </xf>
    <xf numFmtId="180" fontId="3" fillId="0" borderId="17" xfId="42" applyNumberFormat="1" applyFont="1" applyFill="1" applyBorder="1" applyAlignment="1">
      <alignment horizontal="right" vertical="center" wrapText="1"/>
    </xf>
    <xf numFmtId="180" fontId="3" fillId="0" borderId="17" xfId="0" applyNumberFormat="1" applyFont="1" applyFill="1" applyBorder="1" applyAlignment="1">
      <alignment horizontal="right" vertical="center" wrapText="1"/>
    </xf>
    <xf numFmtId="180" fontId="32" fillId="0" borderId="17" xfId="0" applyNumberFormat="1" applyFont="1" applyFill="1" applyBorder="1" applyAlignment="1">
      <alignment horizontal="center" vertical="center" wrapText="1"/>
    </xf>
    <xf numFmtId="180" fontId="3" fillId="0" borderId="28" xfId="0" applyNumberFormat="1" applyFont="1" applyFill="1" applyBorder="1" applyAlignment="1">
      <alignment horizontal="right" vertical="center" wrapText="1"/>
    </xf>
    <xf numFmtId="180" fontId="8" fillId="0" borderId="17" xfId="42" applyNumberFormat="1" applyFont="1" applyFill="1" applyBorder="1" applyAlignment="1">
      <alignment horizontal="right" vertical="center" wrapText="1"/>
    </xf>
    <xf numFmtId="180" fontId="9" fillId="0" borderId="17" xfId="42" applyNumberFormat="1" applyFont="1" applyFill="1" applyBorder="1" applyAlignment="1">
      <alignment horizontal="right" vertical="center" wrapText="1"/>
    </xf>
    <xf numFmtId="3" fontId="4" fillId="0" borderId="17" xfId="0" applyNumberFormat="1" applyFont="1" applyFill="1" applyBorder="1" applyAlignment="1">
      <alignment horizontal="right" vertical="center" wrapText="1"/>
    </xf>
    <xf numFmtId="3" fontId="3" fillId="0" borderId="17" xfId="0" applyNumberFormat="1" applyFont="1" applyFill="1" applyBorder="1" applyAlignment="1">
      <alignment horizontal="right" vertical="center" wrapText="1"/>
    </xf>
    <xf numFmtId="3" fontId="4" fillId="0" borderId="28" xfId="0" applyNumberFormat="1" applyFont="1" applyFill="1" applyBorder="1" applyAlignment="1">
      <alignment horizontal="right" vertical="center" wrapText="1"/>
    </xf>
    <xf numFmtId="180" fontId="4" fillId="0" borderId="28" xfId="42" applyNumberFormat="1" applyFont="1" applyFill="1" applyBorder="1" applyAlignment="1">
      <alignment horizontal="right" vertical="center" wrapText="1"/>
    </xf>
    <xf numFmtId="0" fontId="13" fillId="0" borderId="17" xfId="0" applyFont="1" applyFill="1" applyBorder="1" applyAlignment="1">
      <alignment horizontal="right"/>
    </xf>
    <xf numFmtId="0" fontId="3" fillId="0" borderId="29" xfId="0" applyFont="1" applyFill="1" applyBorder="1" applyAlignment="1">
      <alignment horizontal="center" vertical="center"/>
    </xf>
    <xf numFmtId="0" fontId="4" fillId="0" borderId="17" xfId="0" applyFont="1" applyFill="1" applyBorder="1" applyAlignment="1">
      <alignment/>
    </xf>
    <xf numFmtId="0" fontId="4" fillId="0" borderId="23" xfId="0" applyFont="1" applyFill="1" applyBorder="1" applyAlignment="1">
      <alignment/>
    </xf>
    <xf numFmtId="0" fontId="4" fillId="0" borderId="15" xfId="0" applyFont="1" applyFill="1" applyBorder="1" applyAlignment="1">
      <alignment/>
    </xf>
    <xf numFmtId="180" fontId="33" fillId="0" borderId="27" xfId="0" applyNumberFormat="1" applyFont="1" applyFill="1" applyBorder="1" applyAlignment="1">
      <alignment horizontal="right" vertical="center" wrapText="1"/>
    </xf>
    <xf numFmtId="181" fontId="3" fillId="0" borderId="11" xfId="42" applyNumberFormat="1" applyFont="1" applyFill="1" applyBorder="1" applyAlignment="1">
      <alignment horizontal="left" vertical="center" wrapText="1"/>
    </xf>
    <xf numFmtId="181" fontId="3" fillId="0" borderId="11" xfId="42" applyNumberFormat="1" applyFont="1" applyFill="1" applyBorder="1" applyAlignment="1">
      <alignment vertical="center" wrapText="1"/>
    </xf>
    <xf numFmtId="181" fontId="3" fillId="0" borderId="11" xfId="42" applyNumberFormat="1" applyFont="1" applyFill="1" applyBorder="1" applyAlignment="1">
      <alignment horizontal="center" vertical="center" wrapText="1"/>
    </xf>
    <xf numFmtId="0" fontId="20" fillId="0" borderId="11" xfId="0" applyFont="1" applyFill="1" applyBorder="1" applyAlignment="1">
      <alignment/>
    </xf>
    <xf numFmtId="0" fontId="4"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2" xfId="0" applyFont="1" applyFill="1" applyBorder="1" applyAlignment="1">
      <alignment vertical="center" wrapText="1"/>
    </xf>
    <xf numFmtId="180" fontId="4" fillId="0" borderId="12" xfId="42" applyNumberFormat="1" applyFont="1" applyFill="1" applyBorder="1" applyAlignment="1">
      <alignment horizontal="center" vertical="center" wrapText="1"/>
    </xf>
    <xf numFmtId="180" fontId="4" fillId="0" borderId="12" xfId="0" applyNumberFormat="1" applyFont="1" applyFill="1" applyBorder="1" applyAlignment="1">
      <alignment horizontal="center" vertical="center" wrapText="1"/>
    </xf>
    <xf numFmtId="180" fontId="4" fillId="0" borderId="28" xfId="42" applyNumberFormat="1" applyFont="1" applyFill="1" applyBorder="1" applyAlignment="1">
      <alignment horizontal="center" vertical="center" wrapText="1"/>
    </xf>
    <xf numFmtId="181" fontId="4" fillId="0" borderId="11" xfId="42" applyNumberFormat="1" applyFont="1" applyFill="1" applyBorder="1" applyAlignment="1">
      <alignment horizontal="left" vertical="center" wrapText="1"/>
    </xf>
    <xf numFmtId="0" fontId="4" fillId="33" borderId="25" xfId="0" applyFont="1" applyFill="1" applyBorder="1" applyAlignment="1">
      <alignment horizontal="left" vertical="center" wrapText="1"/>
    </xf>
    <xf numFmtId="0" fontId="4" fillId="33" borderId="16" xfId="0" applyFont="1" applyFill="1" applyBorder="1" applyAlignment="1">
      <alignment horizontal="left" vertical="center" wrapText="1"/>
    </xf>
    <xf numFmtId="0" fontId="0" fillId="0" borderId="0" xfId="0" applyFont="1" applyFill="1" applyAlignment="1">
      <alignment horizontal="center"/>
    </xf>
    <xf numFmtId="49" fontId="4" fillId="33" borderId="11" xfId="0" applyNumberFormat="1" applyFont="1" applyFill="1" applyBorder="1" applyAlignment="1">
      <alignment horizontal="center" vertical="center" wrapText="1"/>
    </xf>
    <xf numFmtId="49" fontId="4" fillId="33" borderId="17" xfId="0" applyNumberFormat="1" applyFont="1" applyFill="1" applyBorder="1" applyAlignment="1">
      <alignment horizontal="center" vertical="center" wrapText="1"/>
    </xf>
    <xf numFmtId="0" fontId="4" fillId="33" borderId="14" xfId="0" applyFont="1" applyFill="1" applyBorder="1" applyAlignment="1">
      <alignment horizontal="center" vertical="center" wrapText="1"/>
    </xf>
    <xf numFmtId="0" fontId="4" fillId="33" borderId="21" xfId="0" applyFont="1" applyFill="1" applyBorder="1" applyAlignment="1">
      <alignment horizontal="center" vertical="center" wrapText="1"/>
    </xf>
    <xf numFmtId="0" fontId="4" fillId="33" borderId="12" xfId="0" applyFont="1" applyFill="1" applyBorder="1" applyAlignment="1">
      <alignment horizontal="center" vertical="center" wrapText="1"/>
    </xf>
    <xf numFmtId="180" fontId="33" fillId="0" borderId="0" xfId="0" applyNumberFormat="1" applyFont="1" applyFill="1" applyBorder="1" applyAlignment="1">
      <alignment horizontal="center" vertical="center" wrapText="1"/>
    </xf>
    <xf numFmtId="0" fontId="1" fillId="33" borderId="0" xfId="0" applyFont="1" applyFill="1" applyBorder="1" applyAlignment="1">
      <alignment horizontal="center" vertical="center"/>
    </xf>
    <xf numFmtId="49" fontId="2" fillId="33" borderId="30" xfId="0" applyNumberFormat="1" applyFont="1" applyFill="1" applyBorder="1" applyAlignment="1">
      <alignment horizontal="center" vertical="center"/>
    </xf>
    <xf numFmtId="0" fontId="24" fillId="0" borderId="0" xfId="0" applyFont="1" applyFill="1" applyAlignment="1">
      <alignment horizontal="center"/>
    </xf>
    <xf numFmtId="49" fontId="2" fillId="0" borderId="31" xfId="57" applyNumberFormat="1" applyFont="1" applyFill="1" applyBorder="1" applyAlignment="1">
      <alignment horizontal="center" vertical="center" wrapText="1"/>
      <protection/>
    </xf>
    <xf numFmtId="49" fontId="2" fillId="0" borderId="26" xfId="57" applyNumberFormat="1" applyFont="1" applyFill="1" applyBorder="1" applyAlignment="1">
      <alignment horizontal="center" vertical="center" wrapText="1"/>
      <protection/>
    </xf>
    <xf numFmtId="49" fontId="2" fillId="0" borderId="32" xfId="57" applyNumberFormat="1" applyFont="1" applyFill="1" applyBorder="1" applyAlignment="1">
      <alignment horizontal="center" vertical="center" wrapText="1"/>
      <protection/>
    </xf>
    <xf numFmtId="49" fontId="3" fillId="0" borderId="25" xfId="0" applyNumberFormat="1" applyFont="1" applyFill="1" applyBorder="1" applyAlignment="1">
      <alignment horizontal="center" vertical="center" wrapText="1"/>
    </xf>
    <xf numFmtId="49" fontId="3" fillId="0" borderId="16" xfId="0" applyNumberFormat="1" applyFont="1" applyFill="1" applyBorder="1" applyAlignment="1">
      <alignment horizontal="center" vertical="center" wrapText="1"/>
    </xf>
    <xf numFmtId="49" fontId="3" fillId="0" borderId="33" xfId="0" applyNumberFormat="1" applyFont="1" applyFill="1" applyBorder="1" applyAlignment="1">
      <alignment horizontal="center" vertical="center" wrapText="1"/>
    </xf>
    <xf numFmtId="0" fontId="3" fillId="0" borderId="10" xfId="0" applyFont="1" applyFill="1" applyBorder="1" applyAlignment="1">
      <alignment vertical="center" wrapText="1"/>
    </xf>
    <xf numFmtId="0" fontId="3" fillId="0" borderId="10" xfId="0" applyFont="1" applyFill="1" applyBorder="1" applyAlignment="1">
      <alignment horizontal="left" vertical="center" wrapText="1"/>
    </xf>
    <xf numFmtId="0" fontId="4" fillId="0" borderId="11" xfId="57" applyFont="1" applyFill="1" applyBorder="1" applyAlignment="1">
      <alignment horizontal="center" vertical="center"/>
      <protection/>
    </xf>
    <xf numFmtId="0" fontId="4" fillId="0" borderId="13" xfId="57" applyFont="1" applyFill="1" applyBorder="1" applyAlignment="1">
      <alignment horizontal="center" vertical="center"/>
      <protection/>
    </xf>
    <xf numFmtId="0" fontId="4" fillId="0" borderId="14" xfId="57" applyFont="1" applyFill="1" applyBorder="1" applyAlignment="1">
      <alignment horizontal="center" vertical="center"/>
      <protection/>
    </xf>
    <xf numFmtId="0" fontId="3" fillId="0" borderId="0" xfId="57" applyFont="1" applyFill="1" applyBorder="1" applyAlignment="1">
      <alignment horizontal="center" vertical="center"/>
      <protection/>
    </xf>
    <xf numFmtId="0" fontId="4" fillId="0" borderId="24"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3" fillId="0" borderId="34" xfId="0" applyFont="1" applyFill="1" applyBorder="1" applyAlignment="1">
      <alignment vertical="center" wrapText="1"/>
    </xf>
    <xf numFmtId="0" fontId="3" fillId="0" borderId="35" xfId="0" applyFont="1" applyFill="1" applyBorder="1" applyAlignment="1">
      <alignment vertical="center" wrapText="1"/>
    </xf>
    <xf numFmtId="0" fontId="3" fillId="0" borderId="36" xfId="0" applyFont="1" applyFill="1" applyBorder="1" applyAlignment="1">
      <alignment vertical="center" wrapText="1"/>
    </xf>
    <xf numFmtId="0" fontId="4" fillId="0" borderId="11" xfId="57" applyFont="1" applyFill="1" applyBorder="1" applyAlignment="1">
      <alignment horizontal="left" vertical="center" wrapText="1"/>
      <protection/>
    </xf>
    <xf numFmtId="0" fontId="4" fillId="0" borderId="14" xfId="57" applyFont="1" applyFill="1" applyBorder="1" applyAlignment="1">
      <alignment horizontal="left" vertical="center" wrapText="1"/>
      <protection/>
    </xf>
    <xf numFmtId="0" fontId="4" fillId="0" borderId="13" xfId="57" applyFont="1" applyFill="1" applyBorder="1" applyAlignment="1">
      <alignment horizontal="left" vertical="center" wrapText="1"/>
      <protection/>
    </xf>
    <xf numFmtId="0" fontId="3" fillId="0" borderId="34" xfId="57" applyFont="1" applyFill="1" applyBorder="1" applyAlignment="1">
      <alignment horizontal="left" vertical="center" wrapText="1"/>
      <protection/>
    </xf>
    <xf numFmtId="0" fontId="3" fillId="0" borderId="35" xfId="57" applyFont="1" applyFill="1" applyBorder="1" applyAlignment="1">
      <alignment horizontal="left" vertical="center" wrapText="1"/>
      <protection/>
    </xf>
    <xf numFmtId="0" fontId="3" fillId="0" borderId="36" xfId="57" applyFont="1" applyFill="1" applyBorder="1" applyAlignment="1">
      <alignment horizontal="left" vertical="center" wrapText="1"/>
      <protection/>
    </xf>
    <xf numFmtId="0" fontId="3" fillId="0" borderId="24" xfId="57" applyFont="1" applyFill="1" applyBorder="1" applyAlignment="1">
      <alignment horizontal="center" vertical="center"/>
      <protection/>
    </xf>
    <xf numFmtId="0" fontId="3" fillId="0" borderId="26" xfId="57" applyFont="1" applyFill="1" applyBorder="1" applyAlignment="1">
      <alignment horizontal="center" vertical="center"/>
      <protection/>
    </xf>
    <xf numFmtId="0" fontId="3" fillId="0" borderId="25" xfId="57" applyFont="1" applyFill="1" applyBorder="1" applyAlignment="1">
      <alignment horizontal="left" vertical="center" wrapText="1"/>
      <protection/>
    </xf>
    <xf numFmtId="0" fontId="3" fillId="0" borderId="16" xfId="57" applyFont="1" applyFill="1" applyBorder="1" applyAlignment="1">
      <alignment horizontal="left" vertical="center" wrapText="1"/>
      <protection/>
    </xf>
    <xf numFmtId="0" fontId="3" fillId="0" borderId="33" xfId="57" applyFont="1" applyFill="1" applyBorder="1" applyAlignment="1">
      <alignment horizontal="left" vertical="center" wrapText="1"/>
      <protection/>
    </xf>
    <xf numFmtId="0" fontId="3" fillId="0" borderId="24" xfId="57" applyFont="1" applyFill="1" applyBorder="1" applyAlignment="1">
      <alignment horizontal="left" vertical="center" wrapText="1"/>
      <protection/>
    </xf>
    <xf numFmtId="0" fontId="0" fillId="0" borderId="0" xfId="0"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571500</xdr:colOff>
      <xdr:row>52</xdr:row>
      <xdr:rowOff>0</xdr:rowOff>
    </xdr:from>
    <xdr:ext cx="76200" cy="228600"/>
    <xdr:sp fLocksText="0">
      <xdr:nvSpPr>
        <xdr:cNvPr id="1" name="Text Box 1"/>
        <xdr:cNvSpPr txBox="1">
          <a:spLocks noChangeArrowheads="1"/>
        </xdr:cNvSpPr>
      </xdr:nvSpPr>
      <xdr:spPr>
        <a:xfrm>
          <a:off x="6334125" y="152495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571500</xdr:colOff>
      <xdr:row>52</xdr:row>
      <xdr:rowOff>0</xdr:rowOff>
    </xdr:from>
    <xdr:ext cx="76200" cy="228600"/>
    <xdr:sp fLocksText="0">
      <xdr:nvSpPr>
        <xdr:cNvPr id="2" name="Text Box 2"/>
        <xdr:cNvSpPr txBox="1">
          <a:spLocks noChangeArrowheads="1"/>
        </xdr:cNvSpPr>
      </xdr:nvSpPr>
      <xdr:spPr>
        <a:xfrm>
          <a:off x="6334125" y="152495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571500</xdr:colOff>
      <xdr:row>52</xdr:row>
      <xdr:rowOff>0</xdr:rowOff>
    </xdr:from>
    <xdr:ext cx="76200" cy="228600"/>
    <xdr:sp fLocksText="0">
      <xdr:nvSpPr>
        <xdr:cNvPr id="3" name="Text Box 3"/>
        <xdr:cNvSpPr txBox="1">
          <a:spLocks noChangeArrowheads="1"/>
        </xdr:cNvSpPr>
      </xdr:nvSpPr>
      <xdr:spPr>
        <a:xfrm>
          <a:off x="6334125" y="152495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571500</xdr:colOff>
      <xdr:row>52</xdr:row>
      <xdr:rowOff>0</xdr:rowOff>
    </xdr:from>
    <xdr:ext cx="76200" cy="228600"/>
    <xdr:sp fLocksText="0">
      <xdr:nvSpPr>
        <xdr:cNvPr id="4" name="Text Box 4"/>
        <xdr:cNvSpPr txBox="1">
          <a:spLocks noChangeArrowheads="1"/>
        </xdr:cNvSpPr>
      </xdr:nvSpPr>
      <xdr:spPr>
        <a:xfrm>
          <a:off x="6334125" y="152495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571500</xdr:colOff>
      <xdr:row>52</xdr:row>
      <xdr:rowOff>0</xdr:rowOff>
    </xdr:from>
    <xdr:ext cx="76200" cy="228600"/>
    <xdr:sp fLocksText="0">
      <xdr:nvSpPr>
        <xdr:cNvPr id="5" name="Text Box 5"/>
        <xdr:cNvSpPr txBox="1">
          <a:spLocks noChangeArrowheads="1"/>
        </xdr:cNvSpPr>
      </xdr:nvSpPr>
      <xdr:spPr>
        <a:xfrm>
          <a:off x="6334125" y="152495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571500</xdr:colOff>
      <xdr:row>52</xdr:row>
      <xdr:rowOff>0</xdr:rowOff>
    </xdr:from>
    <xdr:ext cx="76200" cy="228600"/>
    <xdr:sp fLocksText="0">
      <xdr:nvSpPr>
        <xdr:cNvPr id="6" name="Text Box 6"/>
        <xdr:cNvSpPr txBox="1">
          <a:spLocks noChangeArrowheads="1"/>
        </xdr:cNvSpPr>
      </xdr:nvSpPr>
      <xdr:spPr>
        <a:xfrm>
          <a:off x="6334125" y="152495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571500</xdr:colOff>
      <xdr:row>52</xdr:row>
      <xdr:rowOff>0</xdr:rowOff>
    </xdr:from>
    <xdr:ext cx="76200" cy="228600"/>
    <xdr:sp fLocksText="0">
      <xdr:nvSpPr>
        <xdr:cNvPr id="7" name="Text Box 7"/>
        <xdr:cNvSpPr txBox="1">
          <a:spLocks noChangeArrowheads="1"/>
        </xdr:cNvSpPr>
      </xdr:nvSpPr>
      <xdr:spPr>
        <a:xfrm>
          <a:off x="6334125" y="152495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571500</xdr:colOff>
      <xdr:row>52</xdr:row>
      <xdr:rowOff>0</xdr:rowOff>
    </xdr:from>
    <xdr:ext cx="76200" cy="228600"/>
    <xdr:sp fLocksText="0">
      <xdr:nvSpPr>
        <xdr:cNvPr id="8" name="Text Box 8"/>
        <xdr:cNvSpPr txBox="1">
          <a:spLocks noChangeArrowheads="1"/>
        </xdr:cNvSpPr>
      </xdr:nvSpPr>
      <xdr:spPr>
        <a:xfrm>
          <a:off x="6334125" y="152495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571500</xdr:colOff>
      <xdr:row>52</xdr:row>
      <xdr:rowOff>0</xdr:rowOff>
    </xdr:from>
    <xdr:ext cx="76200" cy="228600"/>
    <xdr:sp fLocksText="0">
      <xdr:nvSpPr>
        <xdr:cNvPr id="9" name="Text Box 9"/>
        <xdr:cNvSpPr txBox="1">
          <a:spLocks noChangeArrowheads="1"/>
        </xdr:cNvSpPr>
      </xdr:nvSpPr>
      <xdr:spPr>
        <a:xfrm>
          <a:off x="6334125" y="152495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571500</xdr:colOff>
      <xdr:row>52</xdr:row>
      <xdr:rowOff>0</xdr:rowOff>
    </xdr:from>
    <xdr:ext cx="76200" cy="228600"/>
    <xdr:sp fLocksText="0">
      <xdr:nvSpPr>
        <xdr:cNvPr id="10" name="Text Box 10"/>
        <xdr:cNvSpPr txBox="1">
          <a:spLocks noChangeArrowheads="1"/>
        </xdr:cNvSpPr>
      </xdr:nvSpPr>
      <xdr:spPr>
        <a:xfrm>
          <a:off x="6334125" y="152495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571500</xdr:colOff>
      <xdr:row>52</xdr:row>
      <xdr:rowOff>0</xdr:rowOff>
    </xdr:from>
    <xdr:ext cx="76200" cy="228600"/>
    <xdr:sp fLocksText="0">
      <xdr:nvSpPr>
        <xdr:cNvPr id="11" name="Text Box 11"/>
        <xdr:cNvSpPr txBox="1">
          <a:spLocks noChangeArrowheads="1"/>
        </xdr:cNvSpPr>
      </xdr:nvSpPr>
      <xdr:spPr>
        <a:xfrm>
          <a:off x="6334125" y="152495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571500</xdr:colOff>
      <xdr:row>52</xdr:row>
      <xdr:rowOff>0</xdr:rowOff>
    </xdr:from>
    <xdr:ext cx="76200" cy="228600"/>
    <xdr:sp fLocksText="0">
      <xdr:nvSpPr>
        <xdr:cNvPr id="12" name="Text Box 12"/>
        <xdr:cNvSpPr txBox="1">
          <a:spLocks noChangeArrowheads="1"/>
        </xdr:cNvSpPr>
      </xdr:nvSpPr>
      <xdr:spPr>
        <a:xfrm>
          <a:off x="6334125" y="152495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571500</xdr:colOff>
      <xdr:row>52</xdr:row>
      <xdr:rowOff>0</xdr:rowOff>
    </xdr:from>
    <xdr:ext cx="76200" cy="228600"/>
    <xdr:sp fLocksText="0">
      <xdr:nvSpPr>
        <xdr:cNvPr id="13" name="Text Box 13"/>
        <xdr:cNvSpPr txBox="1">
          <a:spLocks noChangeArrowheads="1"/>
        </xdr:cNvSpPr>
      </xdr:nvSpPr>
      <xdr:spPr>
        <a:xfrm>
          <a:off x="6334125" y="152495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571500</xdr:colOff>
      <xdr:row>52</xdr:row>
      <xdr:rowOff>0</xdr:rowOff>
    </xdr:from>
    <xdr:ext cx="76200" cy="228600"/>
    <xdr:sp fLocksText="0">
      <xdr:nvSpPr>
        <xdr:cNvPr id="14" name="Text Box 14"/>
        <xdr:cNvSpPr txBox="1">
          <a:spLocks noChangeArrowheads="1"/>
        </xdr:cNvSpPr>
      </xdr:nvSpPr>
      <xdr:spPr>
        <a:xfrm>
          <a:off x="6334125" y="152495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571500</xdr:colOff>
      <xdr:row>52</xdr:row>
      <xdr:rowOff>0</xdr:rowOff>
    </xdr:from>
    <xdr:ext cx="76200" cy="228600"/>
    <xdr:sp fLocksText="0">
      <xdr:nvSpPr>
        <xdr:cNvPr id="15" name="Text Box 15"/>
        <xdr:cNvSpPr txBox="1">
          <a:spLocks noChangeArrowheads="1"/>
        </xdr:cNvSpPr>
      </xdr:nvSpPr>
      <xdr:spPr>
        <a:xfrm>
          <a:off x="6334125" y="152495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571500</xdr:colOff>
      <xdr:row>238</xdr:row>
      <xdr:rowOff>0</xdr:rowOff>
    </xdr:from>
    <xdr:ext cx="76200" cy="228600"/>
    <xdr:sp fLocksText="0">
      <xdr:nvSpPr>
        <xdr:cNvPr id="16" name="Text Box 19"/>
        <xdr:cNvSpPr txBox="1">
          <a:spLocks noChangeArrowheads="1"/>
        </xdr:cNvSpPr>
      </xdr:nvSpPr>
      <xdr:spPr>
        <a:xfrm>
          <a:off x="6334125" y="736568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571500</xdr:colOff>
      <xdr:row>238</xdr:row>
      <xdr:rowOff>0</xdr:rowOff>
    </xdr:from>
    <xdr:ext cx="76200" cy="228600"/>
    <xdr:sp fLocksText="0">
      <xdr:nvSpPr>
        <xdr:cNvPr id="17" name="Text Box 20"/>
        <xdr:cNvSpPr txBox="1">
          <a:spLocks noChangeArrowheads="1"/>
        </xdr:cNvSpPr>
      </xdr:nvSpPr>
      <xdr:spPr>
        <a:xfrm>
          <a:off x="6334125" y="736568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571500</xdr:colOff>
      <xdr:row>238</xdr:row>
      <xdr:rowOff>0</xdr:rowOff>
    </xdr:from>
    <xdr:ext cx="76200" cy="228600"/>
    <xdr:sp fLocksText="0">
      <xdr:nvSpPr>
        <xdr:cNvPr id="18" name="Text Box 21"/>
        <xdr:cNvSpPr txBox="1">
          <a:spLocks noChangeArrowheads="1"/>
        </xdr:cNvSpPr>
      </xdr:nvSpPr>
      <xdr:spPr>
        <a:xfrm>
          <a:off x="6334125" y="736568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571500</xdr:colOff>
      <xdr:row>238</xdr:row>
      <xdr:rowOff>0</xdr:rowOff>
    </xdr:from>
    <xdr:ext cx="76200" cy="228600"/>
    <xdr:sp fLocksText="0">
      <xdr:nvSpPr>
        <xdr:cNvPr id="19" name="Text Box 22"/>
        <xdr:cNvSpPr txBox="1">
          <a:spLocks noChangeArrowheads="1"/>
        </xdr:cNvSpPr>
      </xdr:nvSpPr>
      <xdr:spPr>
        <a:xfrm>
          <a:off x="6334125" y="736568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571500</xdr:colOff>
      <xdr:row>238</xdr:row>
      <xdr:rowOff>0</xdr:rowOff>
    </xdr:from>
    <xdr:ext cx="76200" cy="228600"/>
    <xdr:sp fLocksText="0">
      <xdr:nvSpPr>
        <xdr:cNvPr id="20" name="Text Box 23"/>
        <xdr:cNvSpPr txBox="1">
          <a:spLocks noChangeArrowheads="1"/>
        </xdr:cNvSpPr>
      </xdr:nvSpPr>
      <xdr:spPr>
        <a:xfrm>
          <a:off x="6334125" y="736568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571500</xdr:colOff>
      <xdr:row>238</xdr:row>
      <xdr:rowOff>0</xdr:rowOff>
    </xdr:from>
    <xdr:ext cx="76200" cy="228600"/>
    <xdr:sp fLocksText="0">
      <xdr:nvSpPr>
        <xdr:cNvPr id="21" name="Text Box 24"/>
        <xdr:cNvSpPr txBox="1">
          <a:spLocks noChangeArrowheads="1"/>
        </xdr:cNvSpPr>
      </xdr:nvSpPr>
      <xdr:spPr>
        <a:xfrm>
          <a:off x="6334125" y="736568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571500</xdr:colOff>
      <xdr:row>238</xdr:row>
      <xdr:rowOff>0</xdr:rowOff>
    </xdr:from>
    <xdr:ext cx="76200" cy="228600"/>
    <xdr:sp fLocksText="0">
      <xdr:nvSpPr>
        <xdr:cNvPr id="22" name="Text Box 25"/>
        <xdr:cNvSpPr txBox="1">
          <a:spLocks noChangeArrowheads="1"/>
        </xdr:cNvSpPr>
      </xdr:nvSpPr>
      <xdr:spPr>
        <a:xfrm>
          <a:off x="6334125" y="736568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571500</xdr:colOff>
      <xdr:row>240</xdr:row>
      <xdr:rowOff>0</xdr:rowOff>
    </xdr:from>
    <xdr:ext cx="76200" cy="228600"/>
    <xdr:sp fLocksText="0">
      <xdr:nvSpPr>
        <xdr:cNvPr id="23" name="Text Box 26"/>
        <xdr:cNvSpPr txBox="1">
          <a:spLocks noChangeArrowheads="1"/>
        </xdr:cNvSpPr>
      </xdr:nvSpPr>
      <xdr:spPr>
        <a:xfrm>
          <a:off x="6334125" y="742473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571500</xdr:colOff>
      <xdr:row>240</xdr:row>
      <xdr:rowOff>0</xdr:rowOff>
    </xdr:from>
    <xdr:ext cx="76200" cy="228600"/>
    <xdr:sp fLocksText="0">
      <xdr:nvSpPr>
        <xdr:cNvPr id="24" name="Text Box 27"/>
        <xdr:cNvSpPr txBox="1">
          <a:spLocks noChangeArrowheads="1"/>
        </xdr:cNvSpPr>
      </xdr:nvSpPr>
      <xdr:spPr>
        <a:xfrm>
          <a:off x="6334125" y="742473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571500</xdr:colOff>
      <xdr:row>240</xdr:row>
      <xdr:rowOff>0</xdr:rowOff>
    </xdr:from>
    <xdr:ext cx="76200" cy="228600"/>
    <xdr:sp fLocksText="0">
      <xdr:nvSpPr>
        <xdr:cNvPr id="25" name="Text Box 28"/>
        <xdr:cNvSpPr txBox="1">
          <a:spLocks noChangeArrowheads="1"/>
        </xdr:cNvSpPr>
      </xdr:nvSpPr>
      <xdr:spPr>
        <a:xfrm>
          <a:off x="6334125" y="742473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571500</xdr:colOff>
      <xdr:row>240</xdr:row>
      <xdr:rowOff>0</xdr:rowOff>
    </xdr:from>
    <xdr:ext cx="76200" cy="228600"/>
    <xdr:sp fLocksText="0">
      <xdr:nvSpPr>
        <xdr:cNvPr id="26" name="Text Box 29"/>
        <xdr:cNvSpPr txBox="1">
          <a:spLocks noChangeArrowheads="1"/>
        </xdr:cNvSpPr>
      </xdr:nvSpPr>
      <xdr:spPr>
        <a:xfrm>
          <a:off x="6334125" y="742473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571500</xdr:colOff>
      <xdr:row>240</xdr:row>
      <xdr:rowOff>0</xdr:rowOff>
    </xdr:from>
    <xdr:ext cx="76200" cy="228600"/>
    <xdr:sp fLocksText="0">
      <xdr:nvSpPr>
        <xdr:cNvPr id="27" name="Text Box 30"/>
        <xdr:cNvSpPr txBox="1">
          <a:spLocks noChangeArrowheads="1"/>
        </xdr:cNvSpPr>
      </xdr:nvSpPr>
      <xdr:spPr>
        <a:xfrm>
          <a:off x="6334125" y="742473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571500</xdr:colOff>
      <xdr:row>240</xdr:row>
      <xdr:rowOff>0</xdr:rowOff>
    </xdr:from>
    <xdr:ext cx="76200" cy="228600"/>
    <xdr:sp fLocksText="0">
      <xdr:nvSpPr>
        <xdr:cNvPr id="28" name="Text Box 31"/>
        <xdr:cNvSpPr txBox="1">
          <a:spLocks noChangeArrowheads="1"/>
        </xdr:cNvSpPr>
      </xdr:nvSpPr>
      <xdr:spPr>
        <a:xfrm>
          <a:off x="6334125" y="742473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571500</xdr:colOff>
      <xdr:row>240</xdr:row>
      <xdr:rowOff>0</xdr:rowOff>
    </xdr:from>
    <xdr:ext cx="76200" cy="228600"/>
    <xdr:sp fLocksText="0">
      <xdr:nvSpPr>
        <xdr:cNvPr id="29" name="Text Box 32"/>
        <xdr:cNvSpPr txBox="1">
          <a:spLocks noChangeArrowheads="1"/>
        </xdr:cNvSpPr>
      </xdr:nvSpPr>
      <xdr:spPr>
        <a:xfrm>
          <a:off x="6334125" y="742473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571500</xdr:colOff>
      <xdr:row>240</xdr:row>
      <xdr:rowOff>0</xdr:rowOff>
    </xdr:from>
    <xdr:ext cx="76200" cy="228600"/>
    <xdr:sp fLocksText="0">
      <xdr:nvSpPr>
        <xdr:cNvPr id="30" name="Text Box 33"/>
        <xdr:cNvSpPr txBox="1">
          <a:spLocks noChangeArrowheads="1"/>
        </xdr:cNvSpPr>
      </xdr:nvSpPr>
      <xdr:spPr>
        <a:xfrm>
          <a:off x="6334125" y="742473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571500</xdr:colOff>
      <xdr:row>240</xdr:row>
      <xdr:rowOff>0</xdr:rowOff>
    </xdr:from>
    <xdr:ext cx="76200" cy="228600"/>
    <xdr:sp fLocksText="0">
      <xdr:nvSpPr>
        <xdr:cNvPr id="31" name="Text Box 34"/>
        <xdr:cNvSpPr txBox="1">
          <a:spLocks noChangeArrowheads="1"/>
        </xdr:cNvSpPr>
      </xdr:nvSpPr>
      <xdr:spPr>
        <a:xfrm>
          <a:off x="6334125" y="742473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571500</xdr:colOff>
      <xdr:row>240</xdr:row>
      <xdr:rowOff>0</xdr:rowOff>
    </xdr:from>
    <xdr:ext cx="76200" cy="228600"/>
    <xdr:sp fLocksText="0">
      <xdr:nvSpPr>
        <xdr:cNvPr id="32" name="Text Box 35"/>
        <xdr:cNvSpPr txBox="1">
          <a:spLocks noChangeArrowheads="1"/>
        </xdr:cNvSpPr>
      </xdr:nvSpPr>
      <xdr:spPr>
        <a:xfrm>
          <a:off x="6334125" y="742473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571500</xdr:colOff>
      <xdr:row>240</xdr:row>
      <xdr:rowOff>0</xdr:rowOff>
    </xdr:from>
    <xdr:ext cx="76200" cy="228600"/>
    <xdr:sp fLocksText="0">
      <xdr:nvSpPr>
        <xdr:cNvPr id="33" name="Text Box 36"/>
        <xdr:cNvSpPr txBox="1">
          <a:spLocks noChangeArrowheads="1"/>
        </xdr:cNvSpPr>
      </xdr:nvSpPr>
      <xdr:spPr>
        <a:xfrm>
          <a:off x="6334125" y="742473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571500</xdr:colOff>
      <xdr:row>240</xdr:row>
      <xdr:rowOff>0</xdr:rowOff>
    </xdr:from>
    <xdr:ext cx="76200" cy="228600"/>
    <xdr:sp fLocksText="0">
      <xdr:nvSpPr>
        <xdr:cNvPr id="34" name="Text Box 37"/>
        <xdr:cNvSpPr txBox="1">
          <a:spLocks noChangeArrowheads="1"/>
        </xdr:cNvSpPr>
      </xdr:nvSpPr>
      <xdr:spPr>
        <a:xfrm>
          <a:off x="6334125" y="742473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571500</xdr:colOff>
      <xdr:row>240</xdr:row>
      <xdr:rowOff>0</xdr:rowOff>
    </xdr:from>
    <xdr:ext cx="76200" cy="228600"/>
    <xdr:sp fLocksText="0">
      <xdr:nvSpPr>
        <xdr:cNvPr id="35" name="Text Box 38"/>
        <xdr:cNvSpPr txBox="1">
          <a:spLocks noChangeArrowheads="1"/>
        </xdr:cNvSpPr>
      </xdr:nvSpPr>
      <xdr:spPr>
        <a:xfrm>
          <a:off x="6334125" y="742473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571500</xdr:colOff>
      <xdr:row>240</xdr:row>
      <xdr:rowOff>0</xdr:rowOff>
    </xdr:from>
    <xdr:ext cx="76200" cy="228600"/>
    <xdr:sp fLocksText="0">
      <xdr:nvSpPr>
        <xdr:cNvPr id="36" name="Text Box 39"/>
        <xdr:cNvSpPr txBox="1">
          <a:spLocks noChangeArrowheads="1"/>
        </xdr:cNvSpPr>
      </xdr:nvSpPr>
      <xdr:spPr>
        <a:xfrm>
          <a:off x="6334125" y="742473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571500</xdr:colOff>
      <xdr:row>240</xdr:row>
      <xdr:rowOff>0</xdr:rowOff>
    </xdr:from>
    <xdr:ext cx="76200" cy="228600"/>
    <xdr:sp fLocksText="0">
      <xdr:nvSpPr>
        <xdr:cNvPr id="37" name="Text Box 40"/>
        <xdr:cNvSpPr txBox="1">
          <a:spLocks noChangeArrowheads="1"/>
        </xdr:cNvSpPr>
      </xdr:nvSpPr>
      <xdr:spPr>
        <a:xfrm>
          <a:off x="6334125" y="742473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571500</xdr:colOff>
      <xdr:row>240</xdr:row>
      <xdr:rowOff>0</xdr:rowOff>
    </xdr:from>
    <xdr:ext cx="76200" cy="228600"/>
    <xdr:sp fLocksText="0">
      <xdr:nvSpPr>
        <xdr:cNvPr id="38" name="Text Box 41"/>
        <xdr:cNvSpPr txBox="1">
          <a:spLocks noChangeArrowheads="1"/>
        </xdr:cNvSpPr>
      </xdr:nvSpPr>
      <xdr:spPr>
        <a:xfrm>
          <a:off x="6334125" y="742473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571500</xdr:colOff>
      <xdr:row>240</xdr:row>
      <xdr:rowOff>0</xdr:rowOff>
    </xdr:from>
    <xdr:ext cx="76200" cy="228600"/>
    <xdr:sp fLocksText="0">
      <xdr:nvSpPr>
        <xdr:cNvPr id="39" name="Text Box 42"/>
        <xdr:cNvSpPr txBox="1">
          <a:spLocks noChangeArrowheads="1"/>
        </xdr:cNvSpPr>
      </xdr:nvSpPr>
      <xdr:spPr>
        <a:xfrm>
          <a:off x="6334125" y="742473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571500</xdr:colOff>
      <xdr:row>240</xdr:row>
      <xdr:rowOff>0</xdr:rowOff>
    </xdr:from>
    <xdr:ext cx="76200" cy="228600"/>
    <xdr:sp fLocksText="0">
      <xdr:nvSpPr>
        <xdr:cNvPr id="40" name="Text Box 43"/>
        <xdr:cNvSpPr txBox="1">
          <a:spLocks noChangeArrowheads="1"/>
        </xdr:cNvSpPr>
      </xdr:nvSpPr>
      <xdr:spPr>
        <a:xfrm>
          <a:off x="6334125" y="742473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571500</xdr:colOff>
      <xdr:row>240</xdr:row>
      <xdr:rowOff>0</xdr:rowOff>
    </xdr:from>
    <xdr:ext cx="76200" cy="228600"/>
    <xdr:sp fLocksText="0">
      <xdr:nvSpPr>
        <xdr:cNvPr id="41" name="Text Box 44"/>
        <xdr:cNvSpPr txBox="1">
          <a:spLocks noChangeArrowheads="1"/>
        </xdr:cNvSpPr>
      </xdr:nvSpPr>
      <xdr:spPr>
        <a:xfrm>
          <a:off x="6334125" y="742473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571500</xdr:colOff>
      <xdr:row>240</xdr:row>
      <xdr:rowOff>0</xdr:rowOff>
    </xdr:from>
    <xdr:ext cx="76200" cy="228600"/>
    <xdr:sp fLocksText="0">
      <xdr:nvSpPr>
        <xdr:cNvPr id="42" name="Text Box 45"/>
        <xdr:cNvSpPr txBox="1">
          <a:spLocks noChangeArrowheads="1"/>
        </xdr:cNvSpPr>
      </xdr:nvSpPr>
      <xdr:spPr>
        <a:xfrm>
          <a:off x="6334125" y="742473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571500</xdr:colOff>
      <xdr:row>240</xdr:row>
      <xdr:rowOff>0</xdr:rowOff>
    </xdr:from>
    <xdr:ext cx="76200" cy="228600"/>
    <xdr:sp fLocksText="0">
      <xdr:nvSpPr>
        <xdr:cNvPr id="43" name="Text Box 46"/>
        <xdr:cNvSpPr txBox="1">
          <a:spLocks noChangeArrowheads="1"/>
        </xdr:cNvSpPr>
      </xdr:nvSpPr>
      <xdr:spPr>
        <a:xfrm>
          <a:off x="6334125" y="742473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571500</xdr:colOff>
      <xdr:row>240</xdr:row>
      <xdr:rowOff>0</xdr:rowOff>
    </xdr:from>
    <xdr:ext cx="76200" cy="228600"/>
    <xdr:sp fLocksText="0">
      <xdr:nvSpPr>
        <xdr:cNvPr id="44" name="Text Box 47"/>
        <xdr:cNvSpPr txBox="1">
          <a:spLocks noChangeArrowheads="1"/>
        </xdr:cNvSpPr>
      </xdr:nvSpPr>
      <xdr:spPr>
        <a:xfrm>
          <a:off x="6334125" y="742473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571500</xdr:colOff>
      <xdr:row>240</xdr:row>
      <xdr:rowOff>0</xdr:rowOff>
    </xdr:from>
    <xdr:ext cx="76200" cy="228600"/>
    <xdr:sp fLocksText="0">
      <xdr:nvSpPr>
        <xdr:cNvPr id="45" name="Text Box 48"/>
        <xdr:cNvSpPr txBox="1">
          <a:spLocks noChangeArrowheads="1"/>
        </xdr:cNvSpPr>
      </xdr:nvSpPr>
      <xdr:spPr>
        <a:xfrm>
          <a:off x="6334125" y="742473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571500</xdr:colOff>
      <xdr:row>240</xdr:row>
      <xdr:rowOff>0</xdr:rowOff>
    </xdr:from>
    <xdr:ext cx="76200" cy="228600"/>
    <xdr:sp fLocksText="0">
      <xdr:nvSpPr>
        <xdr:cNvPr id="46" name="Text Box 49"/>
        <xdr:cNvSpPr txBox="1">
          <a:spLocks noChangeArrowheads="1"/>
        </xdr:cNvSpPr>
      </xdr:nvSpPr>
      <xdr:spPr>
        <a:xfrm>
          <a:off x="6334125" y="742473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571500</xdr:colOff>
      <xdr:row>240</xdr:row>
      <xdr:rowOff>0</xdr:rowOff>
    </xdr:from>
    <xdr:ext cx="76200" cy="228600"/>
    <xdr:sp fLocksText="0">
      <xdr:nvSpPr>
        <xdr:cNvPr id="47" name="Text Box 50"/>
        <xdr:cNvSpPr txBox="1">
          <a:spLocks noChangeArrowheads="1"/>
        </xdr:cNvSpPr>
      </xdr:nvSpPr>
      <xdr:spPr>
        <a:xfrm>
          <a:off x="6334125" y="742473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571500</xdr:colOff>
      <xdr:row>240</xdr:row>
      <xdr:rowOff>0</xdr:rowOff>
    </xdr:from>
    <xdr:ext cx="76200" cy="228600"/>
    <xdr:sp fLocksText="0">
      <xdr:nvSpPr>
        <xdr:cNvPr id="48" name="Text Box 51"/>
        <xdr:cNvSpPr txBox="1">
          <a:spLocks noChangeArrowheads="1"/>
        </xdr:cNvSpPr>
      </xdr:nvSpPr>
      <xdr:spPr>
        <a:xfrm>
          <a:off x="6334125" y="742473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571500</xdr:colOff>
      <xdr:row>240</xdr:row>
      <xdr:rowOff>0</xdr:rowOff>
    </xdr:from>
    <xdr:ext cx="76200" cy="228600"/>
    <xdr:sp fLocksText="0">
      <xdr:nvSpPr>
        <xdr:cNvPr id="49" name="Text Box 52"/>
        <xdr:cNvSpPr txBox="1">
          <a:spLocks noChangeArrowheads="1"/>
        </xdr:cNvSpPr>
      </xdr:nvSpPr>
      <xdr:spPr>
        <a:xfrm>
          <a:off x="6334125" y="742473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571500</xdr:colOff>
      <xdr:row>240</xdr:row>
      <xdr:rowOff>0</xdr:rowOff>
    </xdr:from>
    <xdr:ext cx="76200" cy="228600"/>
    <xdr:sp fLocksText="0">
      <xdr:nvSpPr>
        <xdr:cNvPr id="50" name="Text Box 53"/>
        <xdr:cNvSpPr txBox="1">
          <a:spLocks noChangeArrowheads="1"/>
        </xdr:cNvSpPr>
      </xdr:nvSpPr>
      <xdr:spPr>
        <a:xfrm>
          <a:off x="6334125" y="742473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571500</xdr:colOff>
      <xdr:row>240</xdr:row>
      <xdr:rowOff>0</xdr:rowOff>
    </xdr:from>
    <xdr:ext cx="76200" cy="228600"/>
    <xdr:sp fLocksText="0">
      <xdr:nvSpPr>
        <xdr:cNvPr id="51" name="Text Box 54"/>
        <xdr:cNvSpPr txBox="1">
          <a:spLocks noChangeArrowheads="1"/>
        </xdr:cNvSpPr>
      </xdr:nvSpPr>
      <xdr:spPr>
        <a:xfrm>
          <a:off x="6334125" y="742473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571500</xdr:colOff>
      <xdr:row>240</xdr:row>
      <xdr:rowOff>0</xdr:rowOff>
    </xdr:from>
    <xdr:ext cx="76200" cy="228600"/>
    <xdr:sp fLocksText="0">
      <xdr:nvSpPr>
        <xdr:cNvPr id="52" name="Text Box 55"/>
        <xdr:cNvSpPr txBox="1">
          <a:spLocks noChangeArrowheads="1"/>
        </xdr:cNvSpPr>
      </xdr:nvSpPr>
      <xdr:spPr>
        <a:xfrm>
          <a:off x="6334125" y="742473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571500</xdr:colOff>
      <xdr:row>240</xdr:row>
      <xdr:rowOff>0</xdr:rowOff>
    </xdr:from>
    <xdr:ext cx="76200" cy="228600"/>
    <xdr:sp fLocksText="0">
      <xdr:nvSpPr>
        <xdr:cNvPr id="53" name="Text Box 56"/>
        <xdr:cNvSpPr txBox="1">
          <a:spLocks noChangeArrowheads="1"/>
        </xdr:cNvSpPr>
      </xdr:nvSpPr>
      <xdr:spPr>
        <a:xfrm>
          <a:off x="6334125" y="742473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571500</xdr:colOff>
      <xdr:row>240</xdr:row>
      <xdr:rowOff>0</xdr:rowOff>
    </xdr:from>
    <xdr:ext cx="76200" cy="228600"/>
    <xdr:sp fLocksText="0">
      <xdr:nvSpPr>
        <xdr:cNvPr id="54" name="Text Box 57"/>
        <xdr:cNvSpPr txBox="1">
          <a:spLocks noChangeArrowheads="1"/>
        </xdr:cNvSpPr>
      </xdr:nvSpPr>
      <xdr:spPr>
        <a:xfrm>
          <a:off x="6334125" y="742473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571500</xdr:colOff>
      <xdr:row>244</xdr:row>
      <xdr:rowOff>0</xdr:rowOff>
    </xdr:from>
    <xdr:ext cx="76200" cy="228600"/>
    <xdr:sp fLocksText="0">
      <xdr:nvSpPr>
        <xdr:cNvPr id="55" name="Text Box 58"/>
        <xdr:cNvSpPr txBox="1">
          <a:spLocks noChangeArrowheads="1"/>
        </xdr:cNvSpPr>
      </xdr:nvSpPr>
      <xdr:spPr>
        <a:xfrm>
          <a:off x="6334125" y="761523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571500</xdr:colOff>
      <xdr:row>244</xdr:row>
      <xdr:rowOff>0</xdr:rowOff>
    </xdr:from>
    <xdr:ext cx="76200" cy="228600"/>
    <xdr:sp fLocksText="0">
      <xdr:nvSpPr>
        <xdr:cNvPr id="56" name="Text Box 59"/>
        <xdr:cNvSpPr txBox="1">
          <a:spLocks noChangeArrowheads="1"/>
        </xdr:cNvSpPr>
      </xdr:nvSpPr>
      <xdr:spPr>
        <a:xfrm>
          <a:off x="6334125" y="761523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571500</xdr:colOff>
      <xdr:row>244</xdr:row>
      <xdr:rowOff>0</xdr:rowOff>
    </xdr:from>
    <xdr:ext cx="76200" cy="228600"/>
    <xdr:sp fLocksText="0">
      <xdr:nvSpPr>
        <xdr:cNvPr id="57" name="Text Box 60"/>
        <xdr:cNvSpPr txBox="1">
          <a:spLocks noChangeArrowheads="1"/>
        </xdr:cNvSpPr>
      </xdr:nvSpPr>
      <xdr:spPr>
        <a:xfrm>
          <a:off x="6334125" y="761523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571500</xdr:colOff>
      <xdr:row>244</xdr:row>
      <xdr:rowOff>0</xdr:rowOff>
    </xdr:from>
    <xdr:ext cx="76200" cy="228600"/>
    <xdr:sp fLocksText="0">
      <xdr:nvSpPr>
        <xdr:cNvPr id="58" name="Text Box 61"/>
        <xdr:cNvSpPr txBox="1">
          <a:spLocks noChangeArrowheads="1"/>
        </xdr:cNvSpPr>
      </xdr:nvSpPr>
      <xdr:spPr>
        <a:xfrm>
          <a:off x="6334125" y="761523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571500</xdr:colOff>
      <xdr:row>244</xdr:row>
      <xdr:rowOff>0</xdr:rowOff>
    </xdr:from>
    <xdr:ext cx="76200" cy="228600"/>
    <xdr:sp fLocksText="0">
      <xdr:nvSpPr>
        <xdr:cNvPr id="59" name="Text Box 62"/>
        <xdr:cNvSpPr txBox="1">
          <a:spLocks noChangeArrowheads="1"/>
        </xdr:cNvSpPr>
      </xdr:nvSpPr>
      <xdr:spPr>
        <a:xfrm>
          <a:off x="6334125" y="761523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571500</xdr:colOff>
      <xdr:row>244</xdr:row>
      <xdr:rowOff>0</xdr:rowOff>
    </xdr:from>
    <xdr:ext cx="76200" cy="228600"/>
    <xdr:sp fLocksText="0">
      <xdr:nvSpPr>
        <xdr:cNvPr id="60" name="Text Box 63"/>
        <xdr:cNvSpPr txBox="1">
          <a:spLocks noChangeArrowheads="1"/>
        </xdr:cNvSpPr>
      </xdr:nvSpPr>
      <xdr:spPr>
        <a:xfrm>
          <a:off x="6334125" y="761523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571500</xdr:colOff>
      <xdr:row>244</xdr:row>
      <xdr:rowOff>0</xdr:rowOff>
    </xdr:from>
    <xdr:ext cx="76200" cy="228600"/>
    <xdr:sp fLocksText="0">
      <xdr:nvSpPr>
        <xdr:cNvPr id="61" name="Text Box 64"/>
        <xdr:cNvSpPr txBox="1">
          <a:spLocks noChangeArrowheads="1"/>
        </xdr:cNvSpPr>
      </xdr:nvSpPr>
      <xdr:spPr>
        <a:xfrm>
          <a:off x="6334125" y="761523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571500</xdr:colOff>
      <xdr:row>244</xdr:row>
      <xdr:rowOff>0</xdr:rowOff>
    </xdr:from>
    <xdr:ext cx="76200" cy="228600"/>
    <xdr:sp fLocksText="0">
      <xdr:nvSpPr>
        <xdr:cNvPr id="62" name="Text Box 65"/>
        <xdr:cNvSpPr txBox="1">
          <a:spLocks noChangeArrowheads="1"/>
        </xdr:cNvSpPr>
      </xdr:nvSpPr>
      <xdr:spPr>
        <a:xfrm>
          <a:off x="6334125" y="761523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571500</xdr:colOff>
      <xdr:row>245</xdr:row>
      <xdr:rowOff>0</xdr:rowOff>
    </xdr:from>
    <xdr:ext cx="76200" cy="228600"/>
    <xdr:sp fLocksText="0">
      <xdr:nvSpPr>
        <xdr:cNvPr id="63" name="Text Box 66"/>
        <xdr:cNvSpPr txBox="1">
          <a:spLocks noChangeArrowheads="1"/>
        </xdr:cNvSpPr>
      </xdr:nvSpPr>
      <xdr:spPr>
        <a:xfrm>
          <a:off x="6334125" y="766286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571500</xdr:colOff>
      <xdr:row>245</xdr:row>
      <xdr:rowOff>0</xdr:rowOff>
    </xdr:from>
    <xdr:ext cx="76200" cy="228600"/>
    <xdr:sp fLocksText="0">
      <xdr:nvSpPr>
        <xdr:cNvPr id="64" name="Text Box 67"/>
        <xdr:cNvSpPr txBox="1">
          <a:spLocks noChangeArrowheads="1"/>
        </xdr:cNvSpPr>
      </xdr:nvSpPr>
      <xdr:spPr>
        <a:xfrm>
          <a:off x="6334125" y="766286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571500</xdr:colOff>
      <xdr:row>245</xdr:row>
      <xdr:rowOff>0</xdr:rowOff>
    </xdr:from>
    <xdr:ext cx="76200" cy="228600"/>
    <xdr:sp fLocksText="0">
      <xdr:nvSpPr>
        <xdr:cNvPr id="65" name="Text Box 68"/>
        <xdr:cNvSpPr txBox="1">
          <a:spLocks noChangeArrowheads="1"/>
        </xdr:cNvSpPr>
      </xdr:nvSpPr>
      <xdr:spPr>
        <a:xfrm>
          <a:off x="6334125" y="766286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571500</xdr:colOff>
      <xdr:row>245</xdr:row>
      <xdr:rowOff>0</xdr:rowOff>
    </xdr:from>
    <xdr:ext cx="76200" cy="228600"/>
    <xdr:sp fLocksText="0">
      <xdr:nvSpPr>
        <xdr:cNvPr id="66" name="Text Box 69"/>
        <xdr:cNvSpPr txBox="1">
          <a:spLocks noChangeArrowheads="1"/>
        </xdr:cNvSpPr>
      </xdr:nvSpPr>
      <xdr:spPr>
        <a:xfrm>
          <a:off x="6334125" y="766286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571500</xdr:colOff>
      <xdr:row>245</xdr:row>
      <xdr:rowOff>0</xdr:rowOff>
    </xdr:from>
    <xdr:ext cx="76200" cy="228600"/>
    <xdr:sp fLocksText="0">
      <xdr:nvSpPr>
        <xdr:cNvPr id="67" name="Text Box 70"/>
        <xdr:cNvSpPr txBox="1">
          <a:spLocks noChangeArrowheads="1"/>
        </xdr:cNvSpPr>
      </xdr:nvSpPr>
      <xdr:spPr>
        <a:xfrm>
          <a:off x="6334125" y="766286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571500</xdr:colOff>
      <xdr:row>245</xdr:row>
      <xdr:rowOff>0</xdr:rowOff>
    </xdr:from>
    <xdr:ext cx="76200" cy="228600"/>
    <xdr:sp fLocksText="0">
      <xdr:nvSpPr>
        <xdr:cNvPr id="68" name="Text Box 71"/>
        <xdr:cNvSpPr txBox="1">
          <a:spLocks noChangeArrowheads="1"/>
        </xdr:cNvSpPr>
      </xdr:nvSpPr>
      <xdr:spPr>
        <a:xfrm>
          <a:off x="6334125" y="766286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571500</xdr:colOff>
      <xdr:row>245</xdr:row>
      <xdr:rowOff>0</xdr:rowOff>
    </xdr:from>
    <xdr:ext cx="76200" cy="228600"/>
    <xdr:sp fLocksText="0">
      <xdr:nvSpPr>
        <xdr:cNvPr id="69" name="Text Box 72"/>
        <xdr:cNvSpPr txBox="1">
          <a:spLocks noChangeArrowheads="1"/>
        </xdr:cNvSpPr>
      </xdr:nvSpPr>
      <xdr:spPr>
        <a:xfrm>
          <a:off x="6334125" y="766286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571500</xdr:colOff>
      <xdr:row>245</xdr:row>
      <xdr:rowOff>0</xdr:rowOff>
    </xdr:from>
    <xdr:ext cx="76200" cy="228600"/>
    <xdr:sp fLocksText="0">
      <xdr:nvSpPr>
        <xdr:cNvPr id="70" name="Text Box 73"/>
        <xdr:cNvSpPr txBox="1">
          <a:spLocks noChangeArrowheads="1"/>
        </xdr:cNvSpPr>
      </xdr:nvSpPr>
      <xdr:spPr>
        <a:xfrm>
          <a:off x="6334125" y="766286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571500</xdr:colOff>
      <xdr:row>246</xdr:row>
      <xdr:rowOff>0</xdr:rowOff>
    </xdr:from>
    <xdr:ext cx="76200" cy="228600"/>
    <xdr:sp fLocksText="0">
      <xdr:nvSpPr>
        <xdr:cNvPr id="71" name="Text Box 74"/>
        <xdr:cNvSpPr txBox="1">
          <a:spLocks noChangeArrowheads="1"/>
        </xdr:cNvSpPr>
      </xdr:nvSpPr>
      <xdr:spPr>
        <a:xfrm>
          <a:off x="6334125" y="771048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571500</xdr:colOff>
      <xdr:row>246</xdr:row>
      <xdr:rowOff>0</xdr:rowOff>
    </xdr:from>
    <xdr:ext cx="76200" cy="228600"/>
    <xdr:sp fLocksText="0">
      <xdr:nvSpPr>
        <xdr:cNvPr id="72" name="Text Box 75"/>
        <xdr:cNvSpPr txBox="1">
          <a:spLocks noChangeArrowheads="1"/>
        </xdr:cNvSpPr>
      </xdr:nvSpPr>
      <xdr:spPr>
        <a:xfrm>
          <a:off x="6334125" y="771048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571500</xdr:colOff>
      <xdr:row>246</xdr:row>
      <xdr:rowOff>0</xdr:rowOff>
    </xdr:from>
    <xdr:ext cx="76200" cy="228600"/>
    <xdr:sp fLocksText="0">
      <xdr:nvSpPr>
        <xdr:cNvPr id="73" name="Text Box 76"/>
        <xdr:cNvSpPr txBox="1">
          <a:spLocks noChangeArrowheads="1"/>
        </xdr:cNvSpPr>
      </xdr:nvSpPr>
      <xdr:spPr>
        <a:xfrm>
          <a:off x="6334125" y="771048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571500</xdr:colOff>
      <xdr:row>246</xdr:row>
      <xdr:rowOff>0</xdr:rowOff>
    </xdr:from>
    <xdr:ext cx="76200" cy="228600"/>
    <xdr:sp fLocksText="0">
      <xdr:nvSpPr>
        <xdr:cNvPr id="74" name="Text Box 77"/>
        <xdr:cNvSpPr txBox="1">
          <a:spLocks noChangeArrowheads="1"/>
        </xdr:cNvSpPr>
      </xdr:nvSpPr>
      <xdr:spPr>
        <a:xfrm>
          <a:off x="6334125" y="771048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571500</xdr:colOff>
      <xdr:row>246</xdr:row>
      <xdr:rowOff>0</xdr:rowOff>
    </xdr:from>
    <xdr:ext cx="76200" cy="228600"/>
    <xdr:sp fLocksText="0">
      <xdr:nvSpPr>
        <xdr:cNvPr id="75" name="Text Box 78"/>
        <xdr:cNvSpPr txBox="1">
          <a:spLocks noChangeArrowheads="1"/>
        </xdr:cNvSpPr>
      </xdr:nvSpPr>
      <xdr:spPr>
        <a:xfrm>
          <a:off x="6334125" y="771048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571500</xdr:colOff>
      <xdr:row>246</xdr:row>
      <xdr:rowOff>0</xdr:rowOff>
    </xdr:from>
    <xdr:ext cx="76200" cy="228600"/>
    <xdr:sp fLocksText="0">
      <xdr:nvSpPr>
        <xdr:cNvPr id="76" name="Text Box 79"/>
        <xdr:cNvSpPr txBox="1">
          <a:spLocks noChangeArrowheads="1"/>
        </xdr:cNvSpPr>
      </xdr:nvSpPr>
      <xdr:spPr>
        <a:xfrm>
          <a:off x="6334125" y="771048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571500</xdr:colOff>
      <xdr:row>246</xdr:row>
      <xdr:rowOff>0</xdr:rowOff>
    </xdr:from>
    <xdr:ext cx="76200" cy="228600"/>
    <xdr:sp fLocksText="0">
      <xdr:nvSpPr>
        <xdr:cNvPr id="77" name="Text Box 80"/>
        <xdr:cNvSpPr txBox="1">
          <a:spLocks noChangeArrowheads="1"/>
        </xdr:cNvSpPr>
      </xdr:nvSpPr>
      <xdr:spPr>
        <a:xfrm>
          <a:off x="6334125" y="771048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571500</xdr:colOff>
      <xdr:row>246</xdr:row>
      <xdr:rowOff>0</xdr:rowOff>
    </xdr:from>
    <xdr:ext cx="76200" cy="228600"/>
    <xdr:sp fLocksText="0">
      <xdr:nvSpPr>
        <xdr:cNvPr id="78" name="Text Box 81"/>
        <xdr:cNvSpPr txBox="1">
          <a:spLocks noChangeArrowheads="1"/>
        </xdr:cNvSpPr>
      </xdr:nvSpPr>
      <xdr:spPr>
        <a:xfrm>
          <a:off x="6334125" y="771048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571500</xdr:colOff>
      <xdr:row>245</xdr:row>
      <xdr:rowOff>0</xdr:rowOff>
    </xdr:from>
    <xdr:ext cx="76200" cy="228600"/>
    <xdr:sp fLocksText="0">
      <xdr:nvSpPr>
        <xdr:cNvPr id="79" name="Text Box 82"/>
        <xdr:cNvSpPr txBox="1">
          <a:spLocks noChangeArrowheads="1"/>
        </xdr:cNvSpPr>
      </xdr:nvSpPr>
      <xdr:spPr>
        <a:xfrm>
          <a:off x="6334125" y="766286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571500</xdr:colOff>
      <xdr:row>245</xdr:row>
      <xdr:rowOff>0</xdr:rowOff>
    </xdr:from>
    <xdr:ext cx="76200" cy="228600"/>
    <xdr:sp fLocksText="0">
      <xdr:nvSpPr>
        <xdr:cNvPr id="80" name="Text Box 83"/>
        <xdr:cNvSpPr txBox="1">
          <a:spLocks noChangeArrowheads="1"/>
        </xdr:cNvSpPr>
      </xdr:nvSpPr>
      <xdr:spPr>
        <a:xfrm>
          <a:off x="6334125" y="766286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571500</xdr:colOff>
      <xdr:row>245</xdr:row>
      <xdr:rowOff>0</xdr:rowOff>
    </xdr:from>
    <xdr:ext cx="76200" cy="228600"/>
    <xdr:sp fLocksText="0">
      <xdr:nvSpPr>
        <xdr:cNvPr id="81" name="Text Box 84"/>
        <xdr:cNvSpPr txBox="1">
          <a:spLocks noChangeArrowheads="1"/>
        </xdr:cNvSpPr>
      </xdr:nvSpPr>
      <xdr:spPr>
        <a:xfrm>
          <a:off x="6334125" y="766286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571500</xdr:colOff>
      <xdr:row>245</xdr:row>
      <xdr:rowOff>0</xdr:rowOff>
    </xdr:from>
    <xdr:ext cx="76200" cy="228600"/>
    <xdr:sp fLocksText="0">
      <xdr:nvSpPr>
        <xdr:cNvPr id="82" name="Text Box 85"/>
        <xdr:cNvSpPr txBox="1">
          <a:spLocks noChangeArrowheads="1"/>
        </xdr:cNvSpPr>
      </xdr:nvSpPr>
      <xdr:spPr>
        <a:xfrm>
          <a:off x="6334125" y="766286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571500</xdr:colOff>
      <xdr:row>245</xdr:row>
      <xdr:rowOff>0</xdr:rowOff>
    </xdr:from>
    <xdr:ext cx="76200" cy="228600"/>
    <xdr:sp fLocksText="0">
      <xdr:nvSpPr>
        <xdr:cNvPr id="83" name="Text Box 86"/>
        <xdr:cNvSpPr txBox="1">
          <a:spLocks noChangeArrowheads="1"/>
        </xdr:cNvSpPr>
      </xdr:nvSpPr>
      <xdr:spPr>
        <a:xfrm>
          <a:off x="6334125" y="766286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571500</xdr:colOff>
      <xdr:row>245</xdr:row>
      <xdr:rowOff>0</xdr:rowOff>
    </xdr:from>
    <xdr:ext cx="76200" cy="228600"/>
    <xdr:sp fLocksText="0">
      <xdr:nvSpPr>
        <xdr:cNvPr id="84" name="Text Box 87"/>
        <xdr:cNvSpPr txBox="1">
          <a:spLocks noChangeArrowheads="1"/>
        </xdr:cNvSpPr>
      </xdr:nvSpPr>
      <xdr:spPr>
        <a:xfrm>
          <a:off x="6334125" y="766286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571500</xdr:colOff>
      <xdr:row>245</xdr:row>
      <xdr:rowOff>0</xdr:rowOff>
    </xdr:from>
    <xdr:ext cx="76200" cy="228600"/>
    <xdr:sp fLocksText="0">
      <xdr:nvSpPr>
        <xdr:cNvPr id="85" name="Text Box 88"/>
        <xdr:cNvSpPr txBox="1">
          <a:spLocks noChangeArrowheads="1"/>
        </xdr:cNvSpPr>
      </xdr:nvSpPr>
      <xdr:spPr>
        <a:xfrm>
          <a:off x="6334125" y="766286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571500</xdr:colOff>
      <xdr:row>245</xdr:row>
      <xdr:rowOff>0</xdr:rowOff>
    </xdr:from>
    <xdr:ext cx="76200" cy="228600"/>
    <xdr:sp fLocksText="0">
      <xdr:nvSpPr>
        <xdr:cNvPr id="86" name="Text Box 89"/>
        <xdr:cNvSpPr txBox="1">
          <a:spLocks noChangeArrowheads="1"/>
        </xdr:cNvSpPr>
      </xdr:nvSpPr>
      <xdr:spPr>
        <a:xfrm>
          <a:off x="6334125" y="766286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571500</xdr:colOff>
      <xdr:row>246</xdr:row>
      <xdr:rowOff>0</xdr:rowOff>
    </xdr:from>
    <xdr:ext cx="76200" cy="228600"/>
    <xdr:sp fLocksText="0">
      <xdr:nvSpPr>
        <xdr:cNvPr id="87" name="Text Box 90"/>
        <xdr:cNvSpPr txBox="1">
          <a:spLocks noChangeArrowheads="1"/>
        </xdr:cNvSpPr>
      </xdr:nvSpPr>
      <xdr:spPr>
        <a:xfrm>
          <a:off x="6334125" y="771048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571500</xdr:colOff>
      <xdr:row>246</xdr:row>
      <xdr:rowOff>0</xdr:rowOff>
    </xdr:from>
    <xdr:ext cx="76200" cy="228600"/>
    <xdr:sp fLocksText="0">
      <xdr:nvSpPr>
        <xdr:cNvPr id="88" name="Text Box 91"/>
        <xdr:cNvSpPr txBox="1">
          <a:spLocks noChangeArrowheads="1"/>
        </xdr:cNvSpPr>
      </xdr:nvSpPr>
      <xdr:spPr>
        <a:xfrm>
          <a:off x="6334125" y="771048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571500</xdr:colOff>
      <xdr:row>246</xdr:row>
      <xdr:rowOff>0</xdr:rowOff>
    </xdr:from>
    <xdr:ext cx="76200" cy="228600"/>
    <xdr:sp fLocksText="0">
      <xdr:nvSpPr>
        <xdr:cNvPr id="89" name="Text Box 92"/>
        <xdr:cNvSpPr txBox="1">
          <a:spLocks noChangeArrowheads="1"/>
        </xdr:cNvSpPr>
      </xdr:nvSpPr>
      <xdr:spPr>
        <a:xfrm>
          <a:off x="6334125" y="771048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571500</xdr:colOff>
      <xdr:row>246</xdr:row>
      <xdr:rowOff>0</xdr:rowOff>
    </xdr:from>
    <xdr:ext cx="76200" cy="228600"/>
    <xdr:sp fLocksText="0">
      <xdr:nvSpPr>
        <xdr:cNvPr id="90" name="Text Box 93"/>
        <xdr:cNvSpPr txBox="1">
          <a:spLocks noChangeArrowheads="1"/>
        </xdr:cNvSpPr>
      </xdr:nvSpPr>
      <xdr:spPr>
        <a:xfrm>
          <a:off x="6334125" y="771048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571500</xdr:colOff>
      <xdr:row>246</xdr:row>
      <xdr:rowOff>0</xdr:rowOff>
    </xdr:from>
    <xdr:ext cx="76200" cy="228600"/>
    <xdr:sp fLocksText="0">
      <xdr:nvSpPr>
        <xdr:cNvPr id="91" name="Text Box 94"/>
        <xdr:cNvSpPr txBox="1">
          <a:spLocks noChangeArrowheads="1"/>
        </xdr:cNvSpPr>
      </xdr:nvSpPr>
      <xdr:spPr>
        <a:xfrm>
          <a:off x="6334125" y="771048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571500</xdr:colOff>
      <xdr:row>246</xdr:row>
      <xdr:rowOff>0</xdr:rowOff>
    </xdr:from>
    <xdr:ext cx="76200" cy="228600"/>
    <xdr:sp fLocksText="0">
      <xdr:nvSpPr>
        <xdr:cNvPr id="92" name="Text Box 95"/>
        <xdr:cNvSpPr txBox="1">
          <a:spLocks noChangeArrowheads="1"/>
        </xdr:cNvSpPr>
      </xdr:nvSpPr>
      <xdr:spPr>
        <a:xfrm>
          <a:off x="6334125" y="771048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571500</xdr:colOff>
      <xdr:row>246</xdr:row>
      <xdr:rowOff>0</xdr:rowOff>
    </xdr:from>
    <xdr:ext cx="76200" cy="228600"/>
    <xdr:sp fLocksText="0">
      <xdr:nvSpPr>
        <xdr:cNvPr id="93" name="Text Box 96"/>
        <xdr:cNvSpPr txBox="1">
          <a:spLocks noChangeArrowheads="1"/>
        </xdr:cNvSpPr>
      </xdr:nvSpPr>
      <xdr:spPr>
        <a:xfrm>
          <a:off x="6334125" y="771048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571500</xdr:colOff>
      <xdr:row>246</xdr:row>
      <xdr:rowOff>0</xdr:rowOff>
    </xdr:from>
    <xdr:ext cx="76200" cy="228600"/>
    <xdr:sp fLocksText="0">
      <xdr:nvSpPr>
        <xdr:cNvPr id="94" name="Text Box 97"/>
        <xdr:cNvSpPr txBox="1">
          <a:spLocks noChangeArrowheads="1"/>
        </xdr:cNvSpPr>
      </xdr:nvSpPr>
      <xdr:spPr>
        <a:xfrm>
          <a:off x="6334125" y="771048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571500</xdr:colOff>
      <xdr:row>247</xdr:row>
      <xdr:rowOff>0</xdr:rowOff>
    </xdr:from>
    <xdr:ext cx="76200" cy="228600"/>
    <xdr:sp fLocksText="0">
      <xdr:nvSpPr>
        <xdr:cNvPr id="95" name="Text Box 98"/>
        <xdr:cNvSpPr txBox="1">
          <a:spLocks noChangeArrowheads="1"/>
        </xdr:cNvSpPr>
      </xdr:nvSpPr>
      <xdr:spPr>
        <a:xfrm>
          <a:off x="4238625" y="775811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571500</xdr:colOff>
      <xdr:row>247</xdr:row>
      <xdr:rowOff>0</xdr:rowOff>
    </xdr:from>
    <xdr:ext cx="76200" cy="228600"/>
    <xdr:sp fLocksText="0">
      <xdr:nvSpPr>
        <xdr:cNvPr id="96" name="Text Box 99"/>
        <xdr:cNvSpPr txBox="1">
          <a:spLocks noChangeArrowheads="1"/>
        </xdr:cNvSpPr>
      </xdr:nvSpPr>
      <xdr:spPr>
        <a:xfrm>
          <a:off x="4238625" y="775811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571500</xdr:colOff>
      <xdr:row>247</xdr:row>
      <xdr:rowOff>0</xdr:rowOff>
    </xdr:from>
    <xdr:ext cx="76200" cy="228600"/>
    <xdr:sp fLocksText="0">
      <xdr:nvSpPr>
        <xdr:cNvPr id="97" name="Text Box 100"/>
        <xdr:cNvSpPr txBox="1">
          <a:spLocks noChangeArrowheads="1"/>
        </xdr:cNvSpPr>
      </xdr:nvSpPr>
      <xdr:spPr>
        <a:xfrm>
          <a:off x="4238625" y="775811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571500</xdr:colOff>
      <xdr:row>247</xdr:row>
      <xdr:rowOff>0</xdr:rowOff>
    </xdr:from>
    <xdr:ext cx="76200" cy="228600"/>
    <xdr:sp fLocksText="0">
      <xdr:nvSpPr>
        <xdr:cNvPr id="98" name="Text Box 101"/>
        <xdr:cNvSpPr txBox="1">
          <a:spLocks noChangeArrowheads="1"/>
        </xdr:cNvSpPr>
      </xdr:nvSpPr>
      <xdr:spPr>
        <a:xfrm>
          <a:off x="4238625" y="775811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571500</xdr:colOff>
      <xdr:row>247</xdr:row>
      <xdr:rowOff>0</xdr:rowOff>
    </xdr:from>
    <xdr:ext cx="76200" cy="228600"/>
    <xdr:sp fLocksText="0">
      <xdr:nvSpPr>
        <xdr:cNvPr id="99" name="Text Box 102"/>
        <xdr:cNvSpPr txBox="1">
          <a:spLocks noChangeArrowheads="1"/>
        </xdr:cNvSpPr>
      </xdr:nvSpPr>
      <xdr:spPr>
        <a:xfrm>
          <a:off x="4238625" y="775811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571500</xdr:colOff>
      <xdr:row>247</xdr:row>
      <xdr:rowOff>0</xdr:rowOff>
    </xdr:from>
    <xdr:ext cx="76200" cy="228600"/>
    <xdr:sp fLocksText="0">
      <xdr:nvSpPr>
        <xdr:cNvPr id="100" name="Text Box 103"/>
        <xdr:cNvSpPr txBox="1">
          <a:spLocks noChangeArrowheads="1"/>
        </xdr:cNvSpPr>
      </xdr:nvSpPr>
      <xdr:spPr>
        <a:xfrm>
          <a:off x="4238625" y="775811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571500</xdr:colOff>
      <xdr:row>247</xdr:row>
      <xdr:rowOff>0</xdr:rowOff>
    </xdr:from>
    <xdr:ext cx="76200" cy="228600"/>
    <xdr:sp fLocksText="0">
      <xdr:nvSpPr>
        <xdr:cNvPr id="101" name="Text Box 104"/>
        <xdr:cNvSpPr txBox="1">
          <a:spLocks noChangeArrowheads="1"/>
        </xdr:cNvSpPr>
      </xdr:nvSpPr>
      <xdr:spPr>
        <a:xfrm>
          <a:off x="4238625" y="775811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561975</xdr:colOff>
      <xdr:row>248</xdr:row>
      <xdr:rowOff>0</xdr:rowOff>
    </xdr:from>
    <xdr:ext cx="76200" cy="228600"/>
    <xdr:sp fLocksText="0">
      <xdr:nvSpPr>
        <xdr:cNvPr id="102" name="Text Box 105"/>
        <xdr:cNvSpPr txBox="1">
          <a:spLocks noChangeArrowheads="1"/>
        </xdr:cNvSpPr>
      </xdr:nvSpPr>
      <xdr:spPr>
        <a:xfrm>
          <a:off x="4229100" y="780573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571500</xdr:colOff>
      <xdr:row>266</xdr:row>
      <xdr:rowOff>0</xdr:rowOff>
    </xdr:from>
    <xdr:ext cx="76200" cy="228600"/>
    <xdr:sp fLocksText="0">
      <xdr:nvSpPr>
        <xdr:cNvPr id="103" name="Text Box 106"/>
        <xdr:cNvSpPr txBox="1">
          <a:spLocks noChangeArrowheads="1"/>
        </xdr:cNvSpPr>
      </xdr:nvSpPr>
      <xdr:spPr>
        <a:xfrm>
          <a:off x="4238625" y="867060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571500</xdr:colOff>
      <xdr:row>266</xdr:row>
      <xdr:rowOff>0</xdr:rowOff>
    </xdr:from>
    <xdr:ext cx="76200" cy="228600"/>
    <xdr:sp fLocksText="0">
      <xdr:nvSpPr>
        <xdr:cNvPr id="104" name="Text Box 107"/>
        <xdr:cNvSpPr txBox="1">
          <a:spLocks noChangeArrowheads="1"/>
        </xdr:cNvSpPr>
      </xdr:nvSpPr>
      <xdr:spPr>
        <a:xfrm>
          <a:off x="4238625" y="867060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571500</xdr:colOff>
      <xdr:row>266</xdr:row>
      <xdr:rowOff>0</xdr:rowOff>
    </xdr:from>
    <xdr:ext cx="76200" cy="228600"/>
    <xdr:sp fLocksText="0">
      <xdr:nvSpPr>
        <xdr:cNvPr id="105" name="Text Box 108"/>
        <xdr:cNvSpPr txBox="1">
          <a:spLocks noChangeArrowheads="1"/>
        </xdr:cNvSpPr>
      </xdr:nvSpPr>
      <xdr:spPr>
        <a:xfrm>
          <a:off x="4238625" y="867060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571500</xdr:colOff>
      <xdr:row>266</xdr:row>
      <xdr:rowOff>0</xdr:rowOff>
    </xdr:from>
    <xdr:ext cx="76200" cy="228600"/>
    <xdr:sp fLocksText="0">
      <xdr:nvSpPr>
        <xdr:cNvPr id="106" name="Text Box 109"/>
        <xdr:cNvSpPr txBox="1">
          <a:spLocks noChangeArrowheads="1"/>
        </xdr:cNvSpPr>
      </xdr:nvSpPr>
      <xdr:spPr>
        <a:xfrm>
          <a:off x="4238625" y="867060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571500</xdr:colOff>
      <xdr:row>266</xdr:row>
      <xdr:rowOff>0</xdr:rowOff>
    </xdr:from>
    <xdr:ext cx="76200" cy="228600"/>
    <xdr:sp fLocksText="0">
      <xdr:nvSpPr>
        <xdr:cNvPr id="107" name="Text Box 110"/>
        <xdr:cNvSpPr txBox="1">
          <a:spLocks noChangeArrowheads="1"/>
        </xdr:cNvSpPr>
      </xdr:nvSpPr>
      <xdr:spPr>
        <a:xfrm>
          <a:off x="4238625" y="867060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571500</xdr:colOff>
      <xdr:row>266</xdr:row>
      <xdr:rowOff>0</xdr:rowOff>
    </xdr:from>
    <xdr:ext cx="76200" cy="228600"/>
    <xdr:sp fLocksText="0">
      <xdr:nvSpPr>
        <xdr:cNvPr id="108" name="Text Box 111"/>
        <xdr:cNvSpPr txBox="1">
          <a:spLocks noChangeArrowheads="1"/>
        </xdr:cNvSpPr>
      </xdr:nvSpPr>
      <xdr:spPr>
        <a:xfrm>
          <a:off x="4238625" y="867060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571500</xdr:colOff>
      <xdr:row>266</xdr:row>
      <xdr:rowOff>0</xdr:rowOff>
    </xdr:from>
    <xdr:ext cx="76200" cy="228600"/>
    <xdr:sp fLocksText="0">
      <xdr:nvSpPr>
        <xdr:cNvPr id="109" name="Text Box 112"/>
        <xdr:cNvSpPr txBox="1">
          <a:spLocks noChangeArrowheads="1"/>
        </xdr:cNvSpPr>
      </xdr:nvSpPr>
      <xdr:spPr>
        <a:xfrm>
          <a:off x="4238625" y="867060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571500</xdr:colOff>
      <xdr:row>266</xdr:row>
      <xdr:rowOff>0</xdr:rowOff>
    </xdr:from>
    <xdr:ext cx="76200" cy="228600"/>
    <xdr:sp fLocksText="0">
      <xdr:nvSpPr>
        <xdr:cNvPr id="110" name="Text Box 113"/>
        <xdr:cNvSpPr txBox="1">
          <a:spLocks noChangeArrowheads="1"/>
        </xdr:cNvSpPr>
      </xdr:nvSpPr>
      <xdr:spPr>
        <a:xfrm>
          <a:off x="4238625" y="867060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571500</xdr:colOff>
      <xdr:row>266</xdr:row>
      <xdr:rowOff>0</xdr:rowOff>
    </xdr:from>
    <xdr:ext cx="76200" cy="228600"/>
    <xdr:sp fLocksText="0">
      <xdr:nvSpPr>
        <xdr:cNvPr id="111" name="Text Box 114"/>
        <xdr:cNvSpPr txBox="1">
          <a:spLocks noChangeArrowheads="1"/>
        </xdr:cNvSpPr>
      </xdr:nvSpPr>
      <xdr:spPr>
        <a:xfrm>
          <a:off x="4238625" y="867060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571500</xdr:colOff>
      <xdr:row>266</xdr:row>
      <xdr:rowOff>0</xdr:rowOff>
    </xdr:from>
    <xdr:ext cx="76200" cy="228600"/>
    <xdr:sp fLocksText="0">
      <xdr:nvSpPr>
        <xdr:cNvPr id="112" name="Text Box 115"/>
        <xdr:cNvSpPr txBox="1">
          <a:spLocks noChangeArrowheads="1"/>
        </xdr:cNvSpPr>
      </xdr:nvSpPr>
      <xdr:spPr>
        <a:xfrm>
          <a:off x="4238625" y="867060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571500</xdr:colOff>
      <xdr:row>266</xdr:row>
      <xdr:rowOff>0</xdr:rowOff>
    </xdr:from>
    <xdr:ext cx="76200" cy="228600"/>
    <xdr:sp fLocksText="0">
      <xdr:nvSpPr>
        <xdr:cNvPr id="113" name="Text Box 116"/>
        <xdr:cNvSpPr txBox="1">
          <a:spLocks noChangeArrowheads="1"/>
        </xdr:cNvSpPr>
      </xdr:nvSpPr>
      <xdr:spPr>
        <a:xfrm>
          <a:off x="4238625" y="867060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571500</xdr:colOff>
      <xdr:row>266</xdr:row>
      <xdr:rowOff>0</xdr:rowOff>
    </xdr:from>
    <xdr:ext cx="76200" cy="228600"/>
    <xdr:sp fLocksText="0">
      <xdr:nvSpPr>
        <xdr:cNvPr id="114" name="Text Box 117"/>
        <xdr:cNvSpPr txBox="1">
          <a:spLocks noChangeArrowheads="1"/>
        </xdr:cNvSpPr>
      </xdr:nvSpPr>
      <xdr:spPr>
        <a:xfrm>
          <a:off x="4238625" y="867060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571500</xdr:colOff>
      <xdr:row>266</xdr:row>
      <xdr:rowOff>0</xdr:rowOff>
    </xdr:from>
    <xdr:ext cx="76200" cy="228600"/>
    <xdr:sp fLocksText="0">
      <xdr:nvSpPr>
        <xdr:cNvPr id="115" name="Text Box 118"/>
        <xdr:cNvSpPr txBox="1">
          <a:spLocks noChangeArrowheads="1"/>
        </xdr:cNvSpPr>
      </xdr:nvSpPr>
      <xdr:spPr>
        <a:xfrm>
          <a:off x="4238625" y="867060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571500</xdr:colOff>
      <xdr:row>266</xdr:row>
      <xdr:rowOff>0</xdr:rowOff>
    </xdr:from>
    <xdr:ext cx="76200" cy="228600"/>
    <xdr:sp fLocksText="0">
      <xdr:nvSpPr>
        <xdr:cNvPr id="116" name="Text Box 119"/>
        <xdr:cNvSpPr txBox="1">
          <a:spLocks noChangeArrowheads="1"/>
        </xdr:cNvSpPr>
      </xdr:nvSpPr>
      <xdr:spPr>
        <a:xfrm>
          <a:off x="4238625" y="867060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571500</xdr:colOff>
      <xdr:row>266</xdr:row>
      <xdr:rowOff>0</xdr:rowOff>
    </xdr:from>
    <xdr:ext cx="76200" cy="228600"/>
    <xdr:sp fLocksText="0">
      <xdr:nvSpPr>
        <xdr:cNvPr id="117" name="Text Box 120"/>
        <xdr:cNvSpPr txBox="1">
          <a:spLocks noChangeArrowheads="1"/>
        </xdr:cNvSpPr>
      </xdr:nvSpPr>
      <xdr:spPr>
        <a:xfrm>
          <a:off x="4238625" y="867060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571500</xdr:colOff>
      <xdr:row>266</xdr:row>
      <xdr:rowOff>0</xdr:rowOff>
    </xdr:from>
    <xdr:ext cx="76200" cy="228600"/>
    <xdr:sp fLocksText="0">
      <xdr:nvSpPr>
        <xdr:cNvPr id="118" name="Text Box 121"/>
        <xdr:cNvSpPr txBox="1">
          <a:spLocks noChangeArrowheads="1"/>
        </xdr:cNvSpPr>
      </xdr:nvSpPr>
      <xdr:spPr>
        <a:xfrm>
          <a:off x="4238625" y="867060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571500</xdr:colOff>
      <xdr:row>266</xdr:row>
      <xdr:rowOff>0</xdr:rowOff>
    </xdr:from>
    <xdr:ext cx="76200" cy="228600"/>
    <xdr:sp fLocksText="0">
      <xdr:nvSpPr>
        <xdr:cNvPr id="119" name="Text Box 122"/>
        <xdr:cNvSpPr txBox="1">
          <a:spLocks noChangeArrowheads="1"/>
        </xdr:cNvSpPr>
      </xdr:nvSpPr>
      <xdr:spPr>
        <a:xfrm>
          <a:off x="4238625" y="867060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571500</xdr:colOff>
      <xdr:row>266</xdr:row>
      <xdr:rowOff>0</xdr:rowOff>
    </xdr:from>
    <xdr:ext cx="76200" cy="228600"/>
    <xdr:sp fLocksText="0">
      <xdr:nvSpPr>
        <xdr:cNvPr id="120" name="Text Box 123"/>
        <xdr:cNvSpPr txBox="1">
          <a:spLocks noChangeArrowheads="1"/>
        </xdr:cNvSpPr>
      </xdr:nvSpPr>
      <xdr:spPr>
        <a:xfrm>
          <a:off x="4238625" y="867060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571500</xdr:colOff>
      <xdr:row>266</xdr:row>
      <xdr:rowOff>0</xdr:rowOff>
    </xdr:from>
    <xdr:ext cx="76200" cy="228600"/>
    <xdr:sp fLocksText="0">
      <xdr:nvSpPr>
        <xdr:cNvPr id="121" name="Text Box 124"/>
        <xdr:cNvSpPr txBox="1">
          <a:spLocks noChangeArrowheads="1"/>
        </xdr:cNvSpPr>
      </xdr:nvSpPr>
      <xdr:spPr>
        <a:xfrm>
          <a:off x="4238625" y="867060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571500</xdr:colOff>
      <xdr:row>266</xdr:row>
      <xdr:rowOff>0</xdr:rowOff>
    </xdr:from>
    <xdr:ext cx="76200" cy="228600"/>
    <xdr:sp fLocksText="0">
      <xdr:nvSpPr>
        <xdr:cNvPr id="122" name="Text Box 125"/>
        <xdr:cNvSpPr txBox="1">
          <a:spLocks noChangeArrowheads="1"/>
        </xdr:cNvSpPr>
      </xdr:nvSpPr>
      <xdr:spPr>
        <a:xfrm>
          <a:off x="4238625" y="867060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571500</xdr:colOff>
      <xdr:row>266</xdr:row>
      <xdr:rowOff>0</xdr:rowOff>
    </xdr:from>
    <xdr:ext cx="76200" cy="228600"/>
    <xdr:sp fLocksText="0">
      <xdr:nvSpPr>
        <xdr:cNvPr id="123" name="Text Box 126"/>
        <xdr:cNvSpPr txBox="1">
          <a:spLocks noChangeArrowheads="1"/>
        </xdr:cNvSpPr>
      </xdr:nvSpPr>
      <xdr:spPr>
        <a:xfrm>
          <a:off x="4238625" y="867060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571500</xdr:colOff>
      <xdr:row>266</xdr:row>
      <xdr:rowOff>0</xdr:rowOff>
    </xdr:from>
    <xdr:ext cx="76200" cy="228600"/>
    <xdr:sp fLocksText="0">
      <xdr:nvSpPr>
        <xdr:cNvPr id="124" name="Text Box 127"/>
        <xdr:cNvSpPr txBox="1">
          <a:spLocks noChangeArrowheads="1"/>
        </xdr:cNvSpPr>
      </xdr:nvSpPr>
      <xdr:spPr>
        <a:xfrm>
          <a:off x="4238625" y="867060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571500</xdr:colOff>
      <xdr:row>266</xdr:row>
      <xdr:rowOff>0</xdr:rowOff>
    </xdr:from>
    <xdr:ext cx="76200" cy="228600"/>
    <xdr:sp fLocksText="0">
      <xdr:nvSpPr>
        <xdr:cNvPr id="125" name="Text Box 128"/>
        <xdr:cNvSpPr txBox="1">
          <a:spLocks noChangeArrowheads="1"/>
        </xdr:cNvSpPr>
      </xdr:nvSpPr>
      <xdr:spPr>
        <a:xfrm>
          <a:off x="4238625" y="867060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571500</xdr:colOff>
      <xdr:row>266</xdr:row>
      <xdr:rowOff>0</xdr:rowOff>
    </xdr:from>
    <xdr:ext cx="76200" cy="228600"/>
    <xdr:sp fLocksText="0">
      <xdr:nvSpPr>
        <xdr:cNvPr id="126" name="Text Box 129"/>
        <xdr:cNvSpPr txBox="1">
          <a:spLocks noChangeArrowheads="1"/>
        </xdr:cNvSpPr>
      </xdr:nvSpPr>
      <xdr:spPr>
        <a:xfrm>
          <a:off x="4238625" y="867060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571500</xdr:colOff>
      <xdr:row>270</xdr:row>
      <xdr:rowOff>0</xdr:rowOff>
    </xdr:from>
    <xdr:ext cx="76200" cy="228600"/>
    <xdr:sp fLocksText="0">
      <xdr:nvSpPr>
        <xdr:cNvPr id="127" name="Text Box 130"/>
        <xdr:cNvSpPr txBox="1">
          <a:spLocks noChangeArrowheads="1"/>
        </xdr:cNvSpPr>
      </xdr:nvSpPr>
      <xdr:spPr>
        <a:xfrm>
          <a:off x="4238625" y="883158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571500</xdr:colOff>
      <xdr:row>270</xdr:row>
      <xdr:rowOff>0</xdr:rowOff>
    </xdr:from>
    <xdr:ext cx="76200" cy="228600"/>
    <xdr:sp fLocksText="0">
      <xdr:nvSpPr>
        <xdr:cNvPr id="128" name="Text Box 131"/>
        <xdr:cNvSpPr txBox="1">
          <a:spLocks noChangeArrowheads="1"/>
        </xdr:cNvSpPr>
      </xdr:nvSpPr>
      <xdr:spPr>
        <a:xfrm>
          <a:off x="4238625" y="883158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571500</xdr:colOff>
      <xdr:row>270</xdr:row>
      <xdr:rowOff>0</xdr:rowOff>
    </xdr:from>
    <xdr:ext cx="76200" cy="228600"/>
    <xdr:sp fLocksText="0">
      <xdr:nvSpPr>
        <xdr:cNvPr id="129" name="Text Box 132"/>
        <xdr:cNvSpPr txBox="1">
          <a:spLocks noChangeArrowheads="1"/>
        </xdr:cNvSpPr>
      </xdr:nvSpPr>
      <xdr:spPr>
        <a:xfrm>
          <a:off x="4238625" y="883158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571500</xdr:colOff>
      <xdr:row>270</xdr:row>
      <xdr:rowOff>0</xdr:rowOff>
    </xdr:from>
    <xdr:ext cx="76200" cy="228600"/>
    <xdr:sp fLocksText="0">
      <xdr:nvSpPr>
        <xdr:cNvPr id="130" name="Text Box 133"/>
        <xdr:cNvSpPr txBox="1">
          <a:spLocks noChangeArrowheads="1"/>
        </xdr:cNvSpPr>
      </xdr:nvSpPr>
      <xdr:spPr>
        <a:xfrm>
          <a:off x="4238625" y="883158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571500</xdr:colOff>
      <xdr:row>270</xdr:row>
      <xdr:rowOff>0</xdr:rowOff>
    </xdr:from>
    <xdr:ext cx="76200" cy="228600"/>
    <xdr:sp fLocksText="0">
      <xdr:nvSpPr>
        <xdr:cNvPr id="131" name="Text Box 134"/>
        <xdr:cNvSpPr txBox="1">
          <a:spLocks noChangeArrowheads="1"/>
        </xdr:cNvSpPr>
      </xdr:nvSpPr>
      <xdr:spPr>
        <a:xfrm>
          <a:off x="4238625" y="883158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571500</xdr:colOff>
      <xdr:row>270</xdr:row>
      <xdr:rowOff>0</xdr:rowOff>
    </xdr:from>
    <xdr:ext cx="76200" cy="228600"/>
    <xdr:sp fLocksText="0">
      <xdr:nvSpPr>
        <xdr:cNvPr id="132" name="Text Box 135"/>
        <xdr:cNvSpPr txBox="1">
          <a:spLocks noChangeArrowheads="1"/>
        </xdr:cNvSpPr>
      </xdr:nvSpPr>
      <xdr:spPr>
        <a:xfrm>
          <a:off x="4238625" y="883158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571500</xdr:colOff>
      <xdr:row>270</xdr:row>
      <xdr:rowOff>0</xdr:rowOff>
    </xdr:from>
    <xdr:ext cx="76200" cy="228600"/>
    <xdr:sp fLocksText="0">
      <xdr:nvSpPr>
        <xdr:cNvPr id="133" name="Text Box 136"/>
        <xdr:cNvSpPr txBox="1">
          <a:spLocks noChangeArrowheads="1"/>
        </xdr:cNvSpPr>
      </xdr:nvSpPr>
      <xdr:spPr>
        <a:xfrm>
          <a:off x="4238625" y="883158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571500</xdr:colOff>
      <xdr:row>270</xdr:row>
      <xdr:rowOff>0</xdr:rowOff>
    </xdr:from>
    <xdr:ext cx="76200" cy="228600"/>
    <xdr:sp fLocksText="0">
      <xdr:nvSpPr>
        <xdr:cNvPr id="134" name="Text Box 137"/>
        <xdr:cNvSpPr txBox="1">
          <a:spLocks noChangeArrowheads="1"/>
        </xdr:cNvSpPr>
      </xdr:nvSpPr>
      <xdr:spPr>
        <a:xfrm>
          <a:off x="4238625" y="883158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571500</xdr:colOff>
      <xdr:row>266</xdr:row>
      <xdr:rowOff>0</xdr:rowOff>
    </xdr:from>
    <xdr:ext cx="76200" cy="228600"/>
    <xdr:sp fLocksText="0">
      <xdr:nvSpPr>
        <xdr:cNvPr id="135" name="Text Box 138"/>
        <xdr:cNvSpPr txBox="1">
          <a:spLocks noChangeArrowheads="1"/>
        </xdr:cNvSpPr>
      </xdr:nvSpPr>
      <xdr:spPr>
        <a:xfrm>
          <a:off x="4238625" y="867060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571500</xdr:colOff>
      <xdr:row>266</xdr:row>
      <xdr:rowOff>0</xdr:rowOff>
    </xdr:from>
    <xdr:ext cx="76200" cy="228600"/>
    <xdr:sp fLocksText="0">
      <xdr:nvSpPr>
        <xdr:cNvPr id="136" name="Text Box 139"/>
        <xdr:cNvSpPr txBox="1">
          <a:spLocks noChangeArrowheads="1"/>
        </xdr:cNvSpPr>
      </xdr:nvSpPr>
      <xdr:spPr>
        <a:xfrm>
          <a:off x="4238625" y="867060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571500</xdr:colOff>
      <xdr:row>266</xdr:row>
      <xdr:rowOff>0</xdr:rowOff>
    </xdr:from>
    <xdr:ext cx="76200" cy="228600"/>
    <xdr:sp fLocksText="0">
      <xdr:nvSpPr>
        <xdr:cNvPr id="137" name="Text Box 140"/>
        <xdr:cNvSpPr txBox="1">
          <a:spLocks noChangeArrowheads="1"/>
        </xdr:cNvSpPr>
      </xdr:nvSpPr>
      <xdr:spPr>
        <a:xfrm>
          <a:off x="4238625" y="867060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571500</xdr:colOff>
      <xdr:row>266</xdr:row>
      <xdr:rowOff>0</xdr:rowOff>
    </xdr:from>
    <xdr:ext cx="76200" cy="228600"/>
    <xdr:sp fLocksText="0">
      <xdr:nvSpPr>
        <xdr:cNvPr id="138" name="Text Box 141"/>
        <xdr:cNvSpPr txBox="1">
          <a:spLocks noChangeArrowheads="1"/>
        </xdr:cNvSpPr>
      </xdr:nvSpPr>
      <xdr:spPr>
        <a:xfrm>
          <a:off x="4238625" y="867060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571500</xdr:colOff>
      <xdr:row>266</xdr:row>
      <xdr:rowOff>0</xdr:rowOff>
    </xdr:from>
    <xdr:ext cx="76200" cy="228600"/>
    <xdr:sp fLocksText="0">
      <xdr:nvSpPr>
        <xdr:cNvPr id="139" name="Text Box 142"/>
        <xdr:cNvSpPr txBox="1">
          <a:spLocks noChangeArrowheads="1"/>
        </xdr:cNvSpPr>
      </xdr:nvSpPr>
      <xdr:spPr>
        <a:xfrm>
          <a:off x="4238625" y="867060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571500</xdr:colOff>
      <xdr:row>266</xdr:row>
      <xdr:rowOff>0</xdr:rowOff>
    </xdr:from>
    <xdr:ext cx="76200" cy="228600"/>
    <xdr:sp fLocksText="0">
      <xdr:nvSpPr>
        <xdr:cNvPr id="140" name="Text Box 143"/>
        <xdr:cNvSpPr txBox="1">
          <a:spLocks noChangeArrowheads="1"/>
        </xdr:cNvSpPr>
      </xdr:nvSpPr>
      <xdr:spPr>
        <a:xfrm>
          <a:off x="4238625" y="867060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571500</xdr:colOff>
      <xdr:row>266</xdr:row>
      <xdr:rowOff>0</xdr:rowOff>
    </xdr:from>
    <xdr:ext cx="76200" cy="228600"/>
    <xdr:sp fLocksText="0">
      <xdr:nvSpPr>
        <xdr:cNvPr id="141" name="Text Box 144"/>
        <xdr:cNvSpPr txBox="1">
          <a:spLocks noChangeArrowheads="1"/>
        </xdr:cNvSpPr>
      </xdr:nvSpPr>
      <xdr:spPr>
        <a:xfrm>
          <a:off x="4238625" y="867060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571500</xdr:colOff>
      <xdr:row>266</xdr:row>
      <xdr:rowOff>0</xdr:rowOff>
    </xdr:from>
    <xdr:ext cx="76200" cy="228600"/>
    <xdr:sp fLocksText="0">
      <xdr:nvSpPr>
        <xdr:cNvPr id="142" name="Text Box 145"/>
        <xdr:cNvSpPr txBox="1">
          <a:spLocks noChangeArrowheads="1"/>
        </xdr:cNvSpPr>
      </xdr:nvSpPr>
      <xdr:spPr>
        <a:xfrm>
          <a:off x="4238625" y="867060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267</xdr:row>
      <xdr:rowOff>0</xdr:rowOff>
    </xdr:from>
    <xdr:ext cx="76200" cy="228600"/>
    <xdr:sp fLocksText="0">
      <xdr:nvSpPr>
        <xdr:cNvPr id="143" name="Text Box 146"/>
        <xdr:cNvSpPr txBox="1">
          <a:spLocks noChangeArrowheads="1"/>
        </xdr:cNvSpPr>
      </xdr:nvSpPr>
      <xdr:spPr>
        <a:xfrm>
          <a:off x="8458200" y="870489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267</xdr:row>
      <xdr:rowOff>0</xdr:rowOff>
    </xdr:from>
    <xdr:ext cx="76200" cy="228600"/>
    <xdr:sp fLocksText="0">
      <xdr:nvSpPr>
        <xdr:cNvPr id="144" name="Text Box 147"/>
        <xdr:cNvSpPr txBox="1">
          <a:spLocks noChangeArrowheads="1"/>
        </xdr:cNvSpPr>
      </xdr:nvSpPr>
      <xdr:spPr>
        <a:xfrm>
          <a:off x="8458200" y="870489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267</xdr:row>
      <xdr:rowOff>0</xdr:rowOff>
    </xdr:from>
    <xdr:ext cx="76200" cy="228600"/>
    <xdr:sp fLocksText="0">
      <xdr:nvSpPr>
        <xdr:cNvPr id="145" name="Text Box 148"/>
        <xdr:cNvSpPr txBox="1">
          <a:spLocks noChangeArrowheads="1"/>
        </xdr:cNvSpPr>
      </xdr:nvSpPr>
      <xdr:spPr>
        <a:xfrm>
          <a:off x="8458200" y="870489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267</xdr:row>
      <xdr:rowOff>0</xdr:rowOff>
    </xdr:from>
    <xdr:ext cx="76200" cy="228600"/>
    <xdr:sp fLocksText="0">
      <xdr:nvSpPr>
        <xdr:cNvPr id="146" name="Text Box 149"/>
        <xdr:cNvSpPr txBox="1">
          <a:spLocks noChangeArrowheads="1"/>
        </xdr:cNvSpPr>
      </xdr:nvSpPr>
      <xdr:spPr>
        <a:xfrm>
          <a:off x="8458200" y="870489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267</xdr:row>
      <xdr:rowOff>0</xdr:rowOff>
    </xdr:from>
    <xdr:ext cx="76200" cy="228600"/>
    <xdr:sp fLocksText="0">
      <xdr:nvSpPr>
        <xdr:cNvPr id="147" name="Text Box 150"/>
        <xdr:cNvSpPr txBox="1">
          <a:spLocks noChangeArrowheads="1"/>
        </xdr:cNvSpPr>
      </xdr:nvSpPr>
      <xdr:spPr>
        <a:xfrm>
          <a:off x="8458200" y="870489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267</xdr:row>
      <xdr:rowOff>0</xdr:rowOff>
    </xdr:from>
    <xdr:ext cx="76200" cy="228600"/>
    <xdr:sp fLocksText="0">
      <xdr:nvSpPr>
        <xdr:cNvPr id="148" name="Text Box 151"/>
        <xdr:cNvSpPr txBox="1">
          <a:spLocks noChangeArrowheads="1"/>
        </xdr:cNvSpPr>
      </xdr:nvSpPr>
      <xdr:spPr>
        <a:xfrm>
          <a:off x="8458200" y="870489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267</xdr:row>
      <xdr:rowOff>0</xdr:rowOff>
    </xdr:from>
    <xdr:ext cx="76200" cy="228600"/>
    <xdr:sp fLocksText="0">
      <xdr:nvSpPr>
        <xdr:cNvPr id="149" name="Text Box 152"/>
        <xdr:cNvSpPr txBox="1">
          <a:spLocks noChangeArrowheads="1"/>
        </xdr:cNvSpPr>
      </xdr:nvSpPr>
      <xdr:spPr>
        <a:xfrm>
          <a:off x="8458200" y="870489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267</xdr:row>
      <xdr:rowOff>0</xdr:rowOff>
    </xdr:from>
    <xdr:ext cx="76200" cy="228600"/>
    <xdr:sp fLocksText="0">
      <xdr:nvSpPr>
        <xdr:cNvPr id="150" name="Text Box 153"/>
        <xdr:cNvSpPr txBox="1">
          <a:spLocks noChangeArrowheads="1"/>
        </xdr:cNvSpPr>
      </xdr:nvSpPr>
      <xdr:spPr>
        <a:xfrm>
          <a:off x="8458200" y="870489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267</xdr:row>
      <xdr:rowOff>0</xdr:rowOff>
    </xdr:from>
    <xdr:ext cx="76200" cy="228600"/>
    <xdr:sp fLocksText="0">
      <xdr:nvSpPr>
        <xdr:cNvPr id="151" name="Text Box 154"/>
        <xdr:cNvSpPr txBox="1">
          <a:spLocks noChangeArrowheads="1"/>
        </xdr:cNvSpPr>
      </xdr:nvSpPr>
      <xdr:spPr>
        <a:xfrm>
          <a:off x="8458200" y="870489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267</xdr:row>
      <xdr:rowOff>0</xdr:rowOff>
    </xdr:from>
    <xdr:ext cx="76200" cy="228600"/>
    <xdr:sp fLocksText="0">
      <xdr:nvSpPr>
        <xdr:cNvPr id="152" name="Text Box 155"/>
        <xdr:cNvSpPr txBox="1">
          <a:spLocks noChangeArrowheads="1"/>
        </xdr:cNvSpPr>
      </xdr:nvSpPr>
      <xdr:spPr>
        <a:xfrm>
          <a:off x="8458200" y="870489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267</xdr:row>
      <xdr:rowOff>0</xdr:rowOff>
    </xdr:from>
    <xdr:ext cx="76200" cy="228600"/>
    <xdr:sp fLocksText="0">
      <xdr:nvSpPr>
        <xdr:cNvPr id="153" name="Text Box 156"/>
        <xdr:cNvSpPr txBox="1">
          <a:spLocks noChangeArrowheads="1"/>
        </xdr:cNvSpPr>
      </xdr:nvSpPr>
      <xdr:spPr>
        <a:xfrm>
          <a:off x="8458200" y="870489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267</xdr:row>
      <xdr:rowOff>0</xdr:rowOff>
    </xdr:from>
    <xdr:ext cx="76200" cy="228600"/>
    <xdr:sp fLocksText="0">
      <xdr:nvSpPr>
        <xdr:cNvPr id="154" name="Text Box 157"/>
        <xdr:cNvSpPr txBox="1">
          <a:spLocks noChangeArrowheads="1"/>
        </xdr:cNvSpPr>
      </xdr:nvSpPr>
      <xdr:spPr>
        <a:xfrm>
          <a:off x="8458200" y="870489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267</xdr:row>
      <xdr:rowOff>0</xdr:rowOff>
    </xdr:from>
    <xdr:ext cx="76200" cy="228600"/>
    <xdr:sp fLocksText="0">
      <xdr:nvSpPr>
        <xdr:cNvPr id="155" name="Text Box 158"/>
        <xdr:cNvSpPr txBox="1">
          <a:spLocks noChangeArrowheads="1"/>
        </xdr:cNvSpPr>
      </xdr:nvSpPr>
      <xdr:spPr>
        <a:xfrm>
          <a:off x="8458200" y="870489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267</xdr:row>
      <xdr:rowOff>0</xdr:rowOff>
    </xdr:from>
    <xdr:ext cx="76200" cy="228600"/>
    <xdr:sp fLocksText="0">
      <xdr:nvSpPr>
        <xdr:cNvPr id="156" name="Text Box 159"/>
        <xdr:cNvSpPr txBox="1">
          <a:spLocks noChangeArrowheads="1"/>
        </xdr:cNvSpPr>
      </xdr:nvSpPr>
      <xdr:spPr>
        <a:xfrm>
          <a:off x="8458200" y="870489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267</xdr:row>
      <xdr:rowOff>0</xdr:rowOff>
    </xdr:from>
    <xdr:ext cx="76200" cy="228600"/>
    <xdr:sp fLocksText="0">
      <xdr:nvSpPr>
        <xdr:cNvPr id="157" name="Text Box 160"/>
        <xdr:cNvSpPr txBox="1">
          <a:spLocks noChangeArrowheads="1"/>
        </xdr:cNvSpPr>
      </xdr:nvSpPr>
      <xdr:spPr>
        <a:xfrm>
          <a:off x="8458200" y="870489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267</xdr:row>
      <xdr:rowOff>0</xdr:rowOff>
    </xdr:from>
    <xdr:ext cx="76200" cy="228600"/>
    <xdr:sp fLocksText="0">
      <xdr:nvSpPr>
        <xdr:cNvPr id="158" name="Text Box 161"/>
        <xdr:cNvSpPr txBox="1">
          <a:spLocks noChangeArrowheads="1"/>
        </xdr:cNvSpPr>
      </xdr:nvSpPr>
      <xdr:spPr>
        <a:xfrm>
          <a:off x="8458200" y="870489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267</xdr:row>
      <xdr:rowOff>0</xdr:rowOff>
    </xdr:from>
    <xdr:ext cx="76200" cy="228600"/>
    <xdr:sp fLocksText="0">
      <xdr:nvSpPr>
        <xdr:cNvPr id="159" name="Text Box 162"/>
        <xdr:cNvSpPr txBox="1">
          <a:spLocks noChangeArrowheads="1"/>
        </xdr:cNvSpPr>
      </xdr:nvSpPr>
      <xdr:spPr>
        <a:xfrm>
          <a:off x="8458200" y="870489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267</xdr:row>
      <xdr:rowOff>0</xdr:rowOff>
    </xdr:from>
    <xdr:ext cx="76200" cy="228600"/>
    <xdr:sp fLocksText="0">
      <xdr:nvSpPr>
        <xdr:cNvPr id="160" name="Text Box 163"/>
        <xdr:cNvSpPr txBox="1">
          <a:spLocks noChangeArrowheads="1"/>
        </xdr:cNvSpPr>
      </xdr:nvSpPr>
      <xdr:spPr>
        <a:xfrm>
          <a:off x="8458200" y="870489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267</xdr:row>
      <xdr:rowOff>0</xdr:rowOff>
    </xdr:from>
    <xdr:ext cx="76200" cy="228600"/>
    <xdr:sp fLocksText="0">
      <xdr:nvSpPr>
        <xdr:cNvPr id="161" name="Text Box 164"/>
        <xdr:cNvSpPr txBox="1">
          <a:spLocks noChangeArrowheads="1"/>
        </xdr:cNvSpPr>
      </xdr:nvSpPr>
      <xdr:spPr>
        <a:xfrm>
          <a:off x="8458200" y="870489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267</xdr:row>
      <xdr:rowOff>0</xdr:rowOff>
    </xdr:from>
    <xdr:ext cx="76200" cy="228600"/>
    <xdr:sp fLocksText="0">
      <xdr:nvSpPr>
        <xdr:cNvPr id="162" name="Text Box 165"/>
        <xdr:cNvSpPr txBox="1">
          <a:spLocks noChangeArrowheads="1"/>
        </xdr:cNvSpPr>
      </xdr:nvSpPr>
      <xdr:spPr>
        <a:xfrm>
          <a:off x="8458200" y="870489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267</xdr:row>
      <xdr:rowOff>0</xdr:rowOff>
    </xdr:from>
    <xdr:ext cx="76200" cy="228600"/>
    <xdr:sp fLocksText="0">
      <xdr:nvSpPr>
        <xdr:cNvPr id="163" name="Text Box 166"/>
        <xdr:cNvSpPr txBox="1">
          <a:spLocks noChangeArrowheads="1"/>
        </xdr:cNvSpPr>
      </xdr:nvSpPr>
      <xdr:spPr>
        <a:xfrm>
          <a:off x="8458200" y="870489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267</xdr:row>
      <xdr:rowOff>0</xdr:rowOff>
    </xdr:from>
    <xdr:ext cx="76200" cy="228600"/>
    <xdr:sp fLocksText="0">
      <xdr:nvSpPr>
        <xdr:cNvPr id="164" name="Text Box 167"/>
        <xdr:cNvSpPr txBox="1">
          <a:spLocks noChangeArrowheads="1"/>
        </xdr:cNvSpPr>
      </xdr:nvSpPr>
      <xdr:spPr>
        <a:xfrm>
          <a:off x="8458200" y="870489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267</xdr:row>
      <xdr:rowOff>0</xdr:rowOff>
    </xdr:from>
    <xdr:ext cx="76200" cy="228600"/>
    <xdr:sp fLocksText="0">
      <xdr:nvSpPr>
        <xdr:cNvPr id="165" name="Text Box 168"/>
        <xdr:cNvSpPr txBox="1">
          <a:spLocks noChangeArrowheads="1"/>
        </xdr:cNvSpPr>
      </xdr:nvSpPr>
      <xdr:spPr>
        <a:xfrm>
          <a:off x="8458200" y="870489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267</xdr:row>
      <xdr:rowOff>0</xdr:rowOff>
    </xdr:from>
    <xdr:ext cx="76200" cy="228600"/>
    <xdr:sp fLocksText="0">
      <xdr:nvSpPr>
        <xdr:cNvPr id="166" name="Text Box 169"/>
        <xdr:cNvSpPr txBox="1">
          <a:spLocks noChangeArrowheads="1"/>
        </xdr:cNvSpPr>
      </xdr:nvSpPr>
      <xdr:spPr>
        <a:xfrm>
          <a:off x="8458200" y="870489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267</xdr:row>
      <xdr:rowOff>0</xdr:rowOff>
    </xdr:from>
    <xdr:ext cx="76200" cy="228600"/>
    <xdr:sp fLocksText="0">
      <xdr:nvSpPr>
        <xdr:cNvPr id="167" name="Text Box 170"/>
        <xdr:cNvSpPr txBox="1">
          <a:spLocks noChangeArrowheads="1"/>
        </xdr:cNvSpPr>
      </xdr:nvSpPr>
      <xdr:spPr>
        <a:xfrm>
          <a:off x="8458200" y="870489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267</xdr:row>
      <xdr:rowOff>0</xdr:rowOff>
    </xdr:from>
    <xdr:ext cx="76200" cy="228600"/>
    <xdr:sp fLocksText="0">
      <xdr:nvSpPr>
        <xdr:cNvPr id="168" name="Text Box 171"/>
        <xdr:cNvSpPr txBox="1">
          <a:spLocks noChangeArrowheads="1"/>
        </xdr:cNvSpPr>
      </xdr:nvSpPr>
      <xdr:spPr>
        <a:xfrm>
          <a:off x="8458200" y="870489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267</xdr:row>
      <xdr:rowOff>0</xdr:rowOff>
    </xdr:from>
    <xdr:ext cx="76200" cy="228600"/>
    <xdr:sp fLocksText="0">
      <xdr:nvSpPr>
        <xdr:cNvPr id="169" name="Text Box 172"/>
        <xdr:cNvSpPr txBox="1">
          <a:spLocks noChangeArrowheads="1"/>
        </xdr:cNvSpPr>
      </xdr:nvSpPr>
      <xdr:spPr>
        <a:xfrm>
          <a:off x="8458200" y="870489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267</xdr:row>
      <xdr:rowOff>0</xdr:rowOff>
    </xdr:from>
    <xdr:ext cx="76200" cy="228600"/>
    <xdr:sp fLocksText="0">
      <xdr:nvSpPr>
        <xdr:cNvPr id="170" name="Text Box 173"/>
        <xdr:cNvSpPr txBox="1">
          <a:spLocks noChangeArrowheads="1"/>
        </xdr:cNvSpPr>
      </xdr:nvSpPr>
      <xdr:spPr>
        <a:xfrm>
          <a:off x="8458200" y="870489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267</xdr:row>
      <xdr:rowOff>0</xdr:rowOff>
    </xdr:from>
    <xdr:ext cx="76200" cy="228600"/>
    <xdr:sp fLocksText="0">
      <xdr:nvSpPr>
        <xdr:cNvPr id="171" name="Text Box 174"/>
        <xdr:cNvSpPr txBox="1">
          <a:spLocks noChangeArrowheads="1"/>
        </xdr:cNvSpPr>
      </xdr:nvSpPr>
      <xdr:spPr>
        <a:xfrm>
          <a:off x="8458200" y="870489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267</xdr:row>
      <xdr:rowOff>0</xdr:rowOff>
    </xdr:from>
    <xdr:ext cx="76200" cy="228600"/>
    <xdr:sp fLocksText="0">
      <xdr:nvSpPr>
        <xdr:cNvPr id="172" name="Text Box 175"/>
        <xdr:cNvSpPr txBox="1">
          <a:spLocks noChangeArrowheads="1"/>
        </xdr:cNvSpPr>
      </xdr:nvSpPr>
      <xdr:spPr>
        <a:xfrm>
          <a:off x="8458200" y="870489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267</xdr:row>
      <xdr:rowOff>0</xdr:rowOff>
    </xdr:from>
    <xdr:ext cx="76200" cy="228600"/>
    <xdr:sp fLocksText="0">
      <xdr:nvSpPr>
        <xdr:cNvPr id="173" name="Text Box 176"/>
        <xdr:cNvSpPr txBox="1">
          <a:spLocks noChangeArrowheads="1"/>
        </xdr:cNvSpPr>
      </xdr:nvSpPr>
      <xdr:spPr>
        <a:xfrm>
          <a:off x="8458200" y="870489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267</xdr:row>
      <xdr:rowOff>0</xdr:rowOff>
    </xdr:from>
    <xdr:ext cx="76200" cy="228600"/>
    <xdr:sp fLocksText="0">
      <xdr:nvSpPr>
        <xdr:cNvPr id="174" name="Text Box 177"/>
        <xdr:cNvSpPr txBox="1">
          <a:spLocks noChangeArrowheads="1"/>
        </xdr:cNvSpPr>
      </xdr:nvSpPr>
      <xdr:spPr>
        <a:xfrm>
          <a:off x="8458200" y="870489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267</xdr:row>
      <xdr:rowOff>0</xdr:rowOff>
    </xdr:from>
    <xdr:ext cx="76200" cy="228600"/>
    <xdr:sp fLocksText="0">
      <xdr:nvSpPr>
        <xdr:cNvPr id="175" name="Text Box 178"/>
        <xdr:cNvSpPr txBox="1">
          <a:spLocks noChangeArrowheads="1"/>
        </xdr:cNvSpPr>
      </xdr:nvSpPr>
      <xdr:spPr>
        <a:xfrm>
          <a:off x="8458200" y="870489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267</xdr:row>
      <xdr:rowOff>0</xdr:rowOff>
    </xdr:from>
    <xdr:ext cx="76200" cy="228600"/>
    <xdr:sp fLocksText="0">
      <xdr:nvSpPr>
        <xdr:cNvPr id="176" name="Text Box 179"/>
        <xdr:cNvSpPr txBox="1">
          <a:spLocks noChangeArrowheads="1"/>
        </xdr:cNvSpPr>
      </xdr:nvSpPr>
      <xdr:spPr>
        <a:xfrm>
          <a:off x="8458200" y="870489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267</xdr:row>
      <xdr:rowOff>0</xdr:rowOff>
    </xdr:from>
    <xdr:ext cx="76200" cy="228600"/>
    <xdr:sp fLocksText="0">
      <xdr:nvSpPr>
        <xdr:cNvPr id="177" name="Text Box 180"/>
        <xdr:cNvSpPr txBox="1">
          <a:spLocks noChangeArrowheads="1"/>
        </xdr:cNvSpPr>
      </xdr:nvSpPr>
      <xdr:spPr>
        <a:xfrm>
          <a:off x="8458200" y="870489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267</xdr:row>
      <xdr:rowOff>0</xdr:rowOff>
    </xdr:from>
    <xdr:ext cx="76200" cy="228600"/>
    <xdr:sp fLocksText="0">
      <xdr:nvSpPr>
        <xdr:cNvPr id="178" name="Text Box 181"/>
        <xdr:cNvSpPr txBox="1">
          <a:spLocks noChangeArrowheads="1"/>
        </xdr:cNvSpPr>
      </xdr:nvSpPr>
      <xdr:spPr>
        <a:xfrm>
          <a:off x="8458200" y="870489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267</xdr:row>
      <xdr:rowOff>0</xdr:rowOff>
    </xdr:from>
    <xdr:ext cx="76200" cy="228600"/>
    <xdr:sp fLocksText="0">
      <xdr:nvSpPr>
        <xdr:cNvPr id="179" name="Text Box 182"/>
        <xdr:cNvSpPr txBox="1">
          <a:spLocks noChangeArrowheads="1"/>
        </xdr:cNvSpPr>
      </xdr:nvSpPr>
      <xdr:spPr>
        <a:xfrm>
          <a:off x="8458200" y="870489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267</xdr:row>
      <xdr:rowOff>0</xdr:rowOff>
    </xdr:from>
    <xdr:ext cx="76200" cy="228600"/>
    <xdr:sp fLocksText="0">
      <xdr:nvSpPr>
        <xdr:cNvPr id="180" name="Text Box 183"/>
        <xdr:cNvSpPr txBox="1">
          <a:spLocks noChangeArrowheads="1"/>
        </xdr:cNvSpPr>
      </xdr:nvSpPr>
      <xdr:spPr>
        <a:xfrm>
          <a:off x="8458200" y="870489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267</xdr:row>
      <xdr:rowOff>0</xdr:rowOff>
    </xdr:from>
    <xdr:ext cx="76200" cy="228600"/>
    <xdr:sp fLocksText="0">
      <xdr:nvSpPr>
        <xdr:cNvPr id="181" name="Text Box 184"/>
        <xdr:cNvSpPr txBox="1">
          <a:spLocks noChangeArrowheads="1"/>
        </xdr:cNvSpPr>
      </xdr:nvSpPr>
      <xdr:spPr>
        <a:xfrm>
          <a:off x="8458200" y="870489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267</xdr:row>
      <xdr:rowOff>0</xdr:rowOff>
    </xdr:from>
    <xdr:ext cx="76200" cy="228600"/>
    <xdr:sp fLocksText="0">
      <xdr:nvSpPr>
        <xdr:cNvPr id="182" name="Text Box 185"/>
        <xdr:cNvSpPr txBox="1">
          <a:spLocks noChangeArrowheads="1"/>
        </xdr:cNvSpPr>
      </xdr:nvSpPr>
      <xdr:spPr>
        <a:xfrm>
          <a:off x="8458200" y="870489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267</xdr:row>
      <xdr:rowOff>0</xdr:rowOff>
    </xdr:from>
    <xdr:ext cx="76200" cy="228600"/>
    <xdr:sp fLocksText="0">
      <xdr:nvSpPr>
        <xdr:cNvPr id="183" name="Text Box 186"/>
        <xdr:cNvSpPr txBox="1">
          <a:spLocks noChangeArrowheads="1"/>
        </xdr:cNvSpPr>
      </xdr:nvSpPr>
      <xdr:spPr>
        <a:xfrm>
          <a:off x="8458200" y="870489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267</xdr:row>
      <xdr:rowOff>0</xdr:rowOff>
    </xdr:from>
    <xdr:ext cx="76200" cy="228600"/>
    <xdr:sp fLocksText="0">
      <xdr:nvSpPr>
        <xdr:cNvPr id="184" name="Text Box 187"/>
        <xdr:cNvSpPr txBox="1">
          <a:spLocks noChangeArrowheads="1"/>
        </xdr:cNvSpPr>
      </xdr:nvSpPr>
      <xdr:spPr>
        <a:xfrm>
          <a:off x="8458200" y="870489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267</xdr:row>
      <xdr:rowOff>0</xdr:rowOff>
    </xdr:from>
    <xdr:ext cx="76200" cy="228600"/>
    <xdr:sp fLocksText="0">
      <xdr:nvSpPr>
        <xdr:cNvPr id="185" name="Text Box 188"/>
        <xdr:cNvSpPr txBox="1">
          <a:spLocks noChangeArrowheads="1"/>
        </xdr:cNvSpPr>
      </xdr:nvSpPr>
      <xdr:spPr>
        <a:xfrm>
          <a:off x="8458200" y="870489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267</xdr:row>
      <xdr:rowOff>0</xdr:rowOff>
    </xdr:from>
    <xdr:ext cx="76200" cy="228600"/>
    <xdr:sp fLocksText="0">
      <xdr:nvSpPr>
        <xdr:cNvPr id="186" name="Text Box 189"/>
        <xdr:cNvSpPr txBox="1">
          <a:spLocks noChangeArrowheads="1"/>
        </xdr:cNvSpPr>
      </xdr:nvSpPr>
      <xdr:spPr>
        <a:xfrm>
          <a:off x="8458200" y="870489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267</xdr:row>
      <xdr:rowOff>0</xdr:rowOff>
    </xdr:from>
    <xdr:ext cx="76200" cy="228600"/>
    <xdr:sp fLocksText="0">
      <xdr:nvSpPr>
        <xdr:cNvPr id="187" name="Text Box 190"/>
        <xdr:cNvSpPr txBox="1">
          <a:spLocks noChangeArrowheads="1"/>
        </xdr:cNvSpPr>
      </xdr:nvSpPr>
      <xdr:spPr>
        <a:xfrm>
          <a:off x="8458200" y="870489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267</xdr:row>
      <xdr:rowOff>0</xdr:rowOff>
    </xdr:from>
    <xdr:ext cx="76200" cy="228600"/>
    <xdr:sp fLocksText="0">
      <xdr:nvSpPr>
        <xdr:cNvPr id="188" name="Text Box 191"/>
        <xdr:cNvSpPr txBox="1">
          <a:spLocks noChangeArrowheads="1"/>
        </xdr:cNvSpPr>
      </xdr:nvSpPr>
      <xdr:spPr>
        <a:xfrm>
          <a:off x="8458200" y="870489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267</xdr:row>
      <xdr:rowOff>0</xdr:rowOff>
    </xdr:from>
    <xdr:ext cx="76200" cy="228600"/>
    <xdr:sp fLocksText="0">
      <xdr:nvSpPr>
        <xdr:cNvPr id="189" name="Text Box 192"/>
        <xdr:cNvSpPr txBox="1">
          <a:spLocks noChangeArrowheads="1"/>
        </xdr:cNvSpPr>
      </xdr:nvSpPr>
      <xdr:spPr>
        <a:xfrm>
          <a:off x="8458200" y="870489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267</xdr:row>
      <xdr:rowOff>0</xdr:rowOff>
    </xdr:from>
    <xdr:ext cx="76200" cy="228600"/>
    <xdr:sp fLocksText="0">
      <xdr:nvSpPr>
        <xdr:cNvPr id="190" name="Text Box 193"/>
        <xdr:cNvSpPr txBox="1">
          <a:spLocks noChangeArrowheads="1"/>
        </xdr:cNvSpPr>
      </xdr:nvSpPr>
      <xdr:spPr>
        <a:xfrm>
          <a:off x="8458200" y="870489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267</xdr:row>
      <xdr:rowOff>0</xdr:rowOff>
    </xdr:from>
    <xdr:ext cx="76200" cy="228600"/>
    <xdr:sp fLocksText="0">
      <xdr:nvSpPr>
        <xdr:cNvPr id="191" name="Text Box 194"/>
        <xdr:cNvSpPr txBox="1">
          <a:spLocks noChangeArrowheads="1"/>
        </xdr:cNvSpPr>
      </xdr:nvSpPr>
      <xdr:spPr>
        <a:xfrm>
          <a:off x="8458200" y="870489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267</xdr:row>
      <xdr:rowOff>0</xdr:rowOff>
    </xdr:from>
    <xdr:ext cx="76200" cy="228600"/>
    <xdr:sp fLocksText="0">
      <xdr:nvSpPr>
        <xdr:cNvPr id="192" name="Text Box 195"/>
        <xdr:cNvSpPr txBox="1">
          <a:spLocks noChangeArrowheads="1"/>
        </xdr:cNvSpPr>
      </xdr:nvSpPr>
      <xdr:spPr>
        <a:xfrm>
          <a:off x="8458200" y="870489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267</xdr:row>
      <xdr:rowOff>0</xdr:rowOff>
    </xdr:from>
    <xdr:ext cx="76200" cy="228600"/>
    <xdr:sp fLocksText="0">
      <xdr:nvSpPr>
        <xdr:cNvPr id="193" name="Text Box 196"/>
        <xdr:cNvSpPr txBox="1">
          <a:spLocks noChangeArrowheads="1"/>
        </xdr:cNvSpPr>
      </xdr:nvSpPr>
      <xdr:spPr>
        <a:xfrm>
          <a:off x="8458200" y="870489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267</xdr:row>
      <xdr:rowOff>0</xdr:rowOff>
    </xdr:from>
    <xdr:ext cx="76200" cy="228600"/>
    <xdr:sp fLocksText="0">
      <xdr:nvSpPr>
        <xdr:cNvPr id="194" name="Text Box 197"/>
        <xdr:cNvSpPr txBox="1">
          <a:spLocks noChangeArrowheads="1"/>
        </xdr:cNvSpPr>
      </xdr:nvSpPr>
      <xdr:spPr>
        <a:xfrm>
          <a:off x="8458200" y="870489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267</xdr:row>
      <xdr:rowOff>0</xdr:rowOff>
    </xdr:from>
    <xdr:ext cx="76200" cy="228600"/>
    <xdr:sp fLocksText="0">
      <xdr:nvSpPr>
        <xdr:cNvPr id="195" name="Text Box 198"/>
        <xdr:cNvSpPr txBox="1">
          <a:spLocks noChangeArrowheads="1"/>
        </xdr:cNvSpPr>
      </xdr:nvSpPr>
      <xdr:spPr>
        <a:xfrm>
          <a:off x="8458200" y="870489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267</xdr:row>
      <xdr:rowOff>0</xdr:rowOff>
    </xdr:from>
    <xdr:ext cx="76200" cy="228600"/>
    <xdr:sp fLocksText="0">
      <xdr:nvSpPr>
        <xdr:cNvPr id="196" name="Text Box 199"/>
        <xdr:cNvSpPr txBox="1">
          <a:spLocks noChangeArrowheads="1"/>
        </xdr:cNvSpPr>
      </xdr:nvSpPr>
      <xdr:spPr>
        <a:xfrm>
          <a:off x="8458200" y="870489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267</xdr:row>
      <xdr:rowOff>0</xdr:rowOff>
    </xdr:from>
    <xdr:ext cx="76200" cy="228600"/>
    <xdr:sp fLocksText="0">
      <xdr:nvSpPr>
        <xdr:cNvPr id="197" name="Text Box 200"/>
        <xdr:cNvSpPr txBox="1">
          <a:spLocks noChangeArrowheads="1"/>
        </xdr:cNvSpPr>
      </xdr:nvSpPr>
      <xdr:spPr>
        <a:xfrm>
          <a:off x="8458200" y="870489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267</xdr:row>
      <xdr:rowOff>0</xdr:rowOff>
    </xdr:from>
    <xdr:ext cx="76200" cy="228600"/>
    <xdr:sp fLocksText="0">
      <xdr:nvSpPr>
        <xdr:cNvPr id="198" name="Text Box 201"/>
        <xdr:cNvSpPr txBox="1">
          <a:spLocks noChangeArrowheads="1"/>
        </xdr:cNvSpPr>
      </xdr:nvSpPr>
      <xdr:spPr>
        <a:xfrm>
          <a:off x="8458200" y="870489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267</xdr:row>
      <xdr:rowOff>0</xdr:rowOff>
    </xdr:from>
    <xdr:ext cx="76200" cy="228600"/>
    <xdr:sp fLocksText="0">
      <xdr:nvSpPr>
        <xdr:cNvPr id="199" name="Text Box 202"/>
        <xdr:cNvSpPr txBox="1">
          <a:spLocks noChangeArrowheads="1"/>
        </xdr:cNvSpPr>
      </xdr:nvSpPr>
      <xdr:spPr>
        <a:xfrm>
          <a:off x="8458200" y="870489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267</xdr:row>
      <xdr:rowOff>0</xdr:rowOff>
    </xdr:from>
    <xdr:ext cx="76200" cy="228600"/>
    <xdr:sp fLocksText="0">
      <xdr:nvSpPr>
        <xdr:cNvPr id="200" name="Text Box 203"/>
        <xdr:cNvSpPr txBox="1">
          <a:spLocks noChangeArrowheads="1"/>
        </xdr:cNvSpPr>
      </xdr:nvSpPr>
      <xdr:spPr>
        <a:xfrm>
          <a:off x="8458200" y="870489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267</xdr:row>
      <xdr:rowOff>0</xdr:rowOff>
    </xdr:from>
    <xdr:ext cx="76200" cy="228600"/>
    <xdr:sp fLocksText="0">
      <xdr:nvSpPr>
        <xdr:cNvPr id="201" name="Text Box 204"/>
        <xdr:cNvSpPr txBox="1">
          <a:spLocks noChangeArrowheads="1"/>
        </xdr:cNvSpPr>
      </xdr:nvSpPr>
      <xdr:spPr>
        <a:xfrm>
          <a:off x="8458200" y="870489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267</xdr:row>
      <xdr:rowOff>0</xdr:rowOff>
    </xdr:from>
    <xdr:ext cx="76200" cy="228600"/>
    <xdr:sp fLocksText="0">
      <xdr:nvSpPr>
        <xdr:cNvPr id="202" name="Text Box 205"/>
        <xdr:cNvSpPr txBox="1">
          <a:spLocks noChangeArrowheads="1"/>
        </xdr:cNvSpPr>
      </xdr:nvSpPr>
      <xdr:spPr>
        <a:xfrm>
          <a:off x="8458200" y="870489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267</xdr:row>
      <xdr:rowOff>0</xdr:rowOff>
    </xdr:from>
    <xdr:ext cx="76200" cy="228600"/>
    <xdr:sp fLocksText="0">
      <xdr:nvSpPr>
        <xdr:cNvPr id="203" name="Text Box 206"/>
        <xdr:cNvSpPr txBox="1">
          <a:spLocks noChangeArrowheads="1"/>
        </xdr:cNvSpPr>
      </xdr:nvSpPr>
      <xdr:spPr>
        <a:xfrm>
          <a:off x="8458200" y="870489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267</xdr:row>
      <xdr:rowOff>0</xdr:rowOff>
    </xdr:from>
    <xdr:ext cx="76200" cy="228600"/>
    <xdr:sp fLocksText="0">
      <xdr:nvSpPr>
        <xdr:cNvPr id="204" name="Text Box 207"/>
        <xdr:cNvSpPr txBox="1">
          <a:spLocks noChangeArrowheads="1"/>
        </xdr:cNvSpPr>
      </xdr:nvSpPr>
      <xdr:spPr>
        <a:xfrm>
          <a:off x="8458200" y="870489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267</xdr:row>
      <xdr:rowOff>0</xdr:rowOff>
    </xdr:from>
    <xdr:ext cx="76200" cy="228600"/>
    <xdr:sp fLocksText="0">
      <xdr:nvSpPr>
        <xdr:cNvPr id="205" name="Text Box 208"/>
        <xdr:cNvSpPr txBox="1">
          <a:spLocks noChangeArrowheads="1"/>
        </xdr:cNvSpPr>
      </xdr:nvSpPr>
      <xdr:spPr>
        <a:xfrm>
          <a:off x="8458200" y="870489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267</xdr:row>
      <xdr:rowOff>0</xdr:rowOff>
    </xdr:from>
    <xdr:ext cx="76200" cy="228600"/>
    <xdr:sp fLocksText="0">
      <xdr:nvSpPr>
        <xdr:cNvPr id="206" name="Text Box 209"/>
        <xdr:cNvSpPr txBox="1">
          <a:spLocks noChangeArrowheads="1"/>
        </xdr:cNvSpPr>
      </xdr:nvSpPr>
      <xdr:spPr>
        <a:xfrm>
          <a:off x="8458200" y="870489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267</xdr:row>
      <xdr:rowOff>0</xdr:rowOff>
    </xdr:from>
    <xdr:ext cx="76200" cy="228600"/>
    <xdr:sp fLocksText="0">
      <xdr:nvSpPr>
        <xdr:cNvPr id="207" name="Text Box 210"/>
        <xdr:cNvSpPr txBox="1">
          <a:spLocks noChangeArrowheads="1"/>
        </xdr:cNvSpPr>
      </xdr:nvSpPr>
      <xdr:spPr>
        <a:xfrm>
          <a:off x="8458200" y="870489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267</xdr:row>
      <xdr:rowOff>0</xdr:rowOff>
    </xdr:from>
    <xdr:ext cx="76200" cy="228600"/>
    <xdr:sp fLocksText="0">
      <xdr:nvSpPr>
        <xdr:cNvPr id="208" name="Text Box 211"/>
        <xdr:cNvSpPr txBox="1">
          <a:spLocks noChangeArrowheads="1"/>
        </xdr:cNvSpPr>
      </xdr:nvSpPr>
      <xdr:spPr>
        <a:xfrm>
          <a:off x="8458200" y="870489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267</xdr:row>
      <xdr:rowOff>0</xdr:rowOff>
    </xdr:from>
    <xdr:ext cx="76200" cy="228600"/>
    <xdr:sp fLocksText="0">
      <xdr:nvSpPr>
        <xdr:cNvPr id="209" name="Text Box 212"/>
        <xdr:cNvSpPr txBox="1">
          <a:spLocks noChangeArrowheads="1"/>
        </xdr:cNvSpPr>
      </xdr:nvSpPr>
      <xdr:spPr>
        <a:xfrm>
          <a:off x="8458200" y="870489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267</xdr:row>
      <xdr:rowOff>0</xdr:rowOff>
    </xdr:from>
    <xdr:ext cx="76200" cy="228600"/>
    <xdr:sp fLocksText="0">
      <xdr:nvSpPr>
        <xdr:cNvPr id="210" name="Text Box 213"/>
        <xdr:cNvSpPr txBox="1">
          <a:spLocks noChangeArrowheads="1"/>
        </xdr:cNvSpPr>
      </xdr:nvSpPr>
      <xdr:spPr>
        <a:xfrm>
          <a:off x="8458200" y="870489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267</xdr:row>
      <xdr:rowOff>0</xdr:rowOff>
    </xdr:from>
    <xdr:ext cx="76200" cy="228600"/>
    <xdr:sp fLocksText="0">
      <xdr:nvSpPr>
        <xdr:cNvPr id="211" name="Text Box 214"/>
        <xdr:cNvSpPr txBox="1">
          <a:spLocks noChangeArrowheads="1"/>
        </xdr:cNvSpPr>
      </xdr:nvSpPr>
      <xdr:spPr>
        <a:xfrm>
          <a:off x="8458200" y="870489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267</xdr:row>
      <xdr:rowOff>0</xdr:rowOff>
    </xdr:from>
    <xdr:ext cx="76200" cy="228600"/>
    <xdr:sp fLocksText="0">
      <xdr:nvSpPr>
        <xdr:cNvPr id="212" name="Text Box 215"/>
        <xdr:cNvSpPr txBox="1">
          <a:spLocks noChangeArrowheads="1"/>
        </xdr:cNvSpPr>
      </xdr:nvSpPr>
      <xdr:spPr>
        <a:xfrm>
          <a:off x="8458200" y="870489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267</xdr:row>
      <xdr:rowOff>0</xdr:rowOff>
    </xdr:from>
    <xdr:ext cx="76200" cy="228600"/>
    <xdr:sp fLocksText="0">
      <xdr:nvSpPr>
        <xdr:cNvPr id="213" name="Text Box 216"/>
        <xdr:cNvSpPr txBox="1">
          <a:spLocks noChangeArrowheads="1"/>
        </xdr:cNvSpPr>
      </xdr:nvSpPr>
      <xdr:spPr>
        <a:xfrm>
          <a:off x="8458200" y="870489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267</xdr:row>
      <xdr:rowOff>0</xdr:rowOff>
    </xdr:from>
    <xdr:ext cx="76200" cy="228600"/>
    <xdr:sp fLocksText="0">
      <xdr:nvSpPr>
        <xdr:cNvPr id="214" name="Text Box 217"/>
        <xdr:cNvSpPr txBox="1">
          <a:spLocks noChangeArrowheads="1"/>
        </xdr:cNvSpPr>
      </xdr:nvSpPr>
      <xdr:spPr>
        <a:xfrm>
          <a:off x="8458200" y="870489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267</xdr:row>
      <xdr:rowOff>0</xdr:rowOff>
    </xdr:from>
    <xdr:ext cx="76200" cy="228600"/>
    <xdr:sp fLocksText="0">
      <xdr:nvSpPr>
        <xdr:cNvPr id="215" name="Text Box 218"/>
        <xdr:cNvSpPr txBox="1">
          <a:spLocks noChangeArrowheads="1"/>
        </xdr:cNvSpPr>
      </xdr:nvSpPr>
      <xdr:spPr>
        <a:xfrm>
          <a:off x="8458200" y="870489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267</xdr:row>
      <xdr:rowOff>0</xdr:rowOff>
    </xdr:from>
    <xdr:ext cx="76200" cy="228600"/>
    <xdr:sp fLocksText="0">
      <xdr:nvSpPr>
        <xdr:cNvPr id="216" name="Text Box 219"/>
        <xdr:cNvSpPr txBox="1">
          <a:spLocks noChangeArrowheads="1"/>
        </xdr:cNvSpPr>
      </xdr:nvSpPr>
      <xdr:spPr>
        <a:xfrm>
          <a:off x="8458200" y="870489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267</xdr:row>
      <xdr:rowOff>0</xdr:rowOff>
    </xdr:from>
    <xdr:ext cx="76200" cy="228600"/>
    <xdr:sp fLocksText="0">
      <xdr:nvSpPr>
        <xdr:cNvPr id="217" name="Text Box 220"/>
        <xdr:cNvSpPr txBox="1">
          <a:spLocks noChangeArrowheads="1"/>
        </xdr:cNvSpPr>
      </xdr:nvSpPr>
      <xdr:spPr>
        <a:xfrm>
          <a:off x="8458200" y="870489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267</xdr:row>
      <xdr:rowOff>0</xdr:rowOff>
    </xdr:from>
    <xdr:ext cx="76200" cy="228600"/>
    <xdr:sp fLocksText="0">
      <xdr:nvSpPr>
        <xdr:cNvPr id="218" name="Text Box 221"/>
        <xdr:cNvSpPr txBox="1">
          <a:spLocks noChangeArrowheads="1"/>
        </xdr:cNvSpPr>
      </xdr:nvSpPr>
      <xdr:spPr>
        <a:xfrm>
          <a:off x="8458200" y="870489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267</xdr:row>
      <xdr:rowOff>0</xdr:rowOff>
    </xdr:from>
    <xdr:ext cx="76200" cy="228600"/>
    <xdr:sp fLocksText="0">
      <xdr:nvSpPr>
        <xdr:cNvPr id="219" name="Text Box 222"/>
        <xdr:cNvSpPr txBox="1">
          <a:spLocks noChangeArrowheads="1"/>
        </xdr:cNvSpPr>
      </xdr:nvSpPr>
      <xdr:spPr>
        <a:xfrm>
          <a:off x="8458200" y="870489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267</xdr:row>
      <xdr:rowOff>0</xdr:rowOff>
    </xdr:from>
    <xdr:ext cx="76200" cy="228600"/>
    <xdr:sp fLocksText="0">
      <xdr:nvSpPr>
        <xdr:cNvPr id="220" name="Text Box 223"/>
        <xdr:cNvSpPr txBox="1">
          <a:spLocks noChangeArrowheads="1"/>
        </xdr:cNvSpPr>
      </xdr:nvSpPr>
      <xdr:spPr>
        <a:xfrm>
          <a:off x="8458200" y="870489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267</xdr:row>
      <xdr:rowOff>0</xdr:rowOff>
    </xdr:from>
    <xdr:ext cx="76200" cy="228600"/>
    <xdr:sp fLocksText="0">
      <xdr:nvSpPr>
        <xdr:cNvPr id="221" name="Text Box 224"/>
        <xdr:cNvSpPr txBox="1">
          <a:spLocks noChangeArrowheads="1"/>
        </xdr:cNvSpPr>
      </xdr:nvSpPr>
      <xdr:spPr>
        <a:xfrm>
          <a:off x="8458200" y="870489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267</xdr:row>
      <xdr:rowOff>0</xdr:rowOff>
    </xdr:from>
    <xdr:ext cx="76200" cy="228600"/>
    <xdr:sp fLocksText="0">
      <xdr:nvSpPr>
        <xdr:cNvPr id="222" name="Text Box 225"/>
        <xdr:cNvSpPr txBox="1">
          <a:spLocks noChangeArrowheads="1"/>
        </xdr:cNvSpPr>
      </xdr:nvSpPr>
      <xdr:spPr>
        <a:xfrm>
          <a:off x="8458200" y="870489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267</xdr:row>
      <xdr:rowOff>0</xdr:rowOff>
    </xdr:from>
    <xdr:ext cx="76200" cy="228600"/>
    <xdr:sp fLocksText="0">
      <xdr:nvSpPr>
        <xdr:cNvPr id="223" name="Text Box 226"/>
        <xdr:cNvSpPr txBox="1">
          <a:spLocks noChangeArrowheads="1"/>
        </xdr:cNvSpPr>
      </xdr:nvSpPr>
      <xdr:spPr>
        <a:xfrm>
          <a:off x="8458200" y="870489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267</xdr:row>
      <xdr:rowOff>0</xdr:rowOff>
    </xdr:from>
    <xdr:ext cx="76200" cy="228600"/>
    <xdr:sp fLocksText="0">
      <xdr:nvSpPr>
        <xdr:cNvPr id="224" name="Text Box 227"/>
        <xdr:cNvSpPr txBox="1">
          <a:spLocks noChangeArrowheads="1"/>
        </xdr:cNvSpPr>
      </xdr:nvSpPr>
      <xdr:spPr>
        <a:xfrm>
          <a:off x="8458200" y="870489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267</xdr:row>
      <xdr:rowOff>0</xdr:rowOff>
    </xdr:from>
    <xdr:ext cx="76200" cy="228600"/>
    <xdr:sp fLocksText="0">
      <xdr:nvSpPr>
        <xdr:cNvPr id="225" name="Text Box 228"/>
        <xdr:cNvSpPr txBox="1">
          <a:spLocks noChangeArrowheads="1"/>
        </xdr:cNvSpPr>
      </xdr:nvSpPr>
      <xdr:spPr>
        <a:xfrm>
          <a:off x="8458200" y="870489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267</xdr:row>
      <xdr:rowOff>0</xdr:rowOff>
    </xdr:from>
    <xdr:ext cx="76200" cy="228600"/>
    <xdr:sp fLocksText="0">
      <xdr:nvSpPr>
        <xdr:cNvPr id="226" name="Text Box 229"/>
        <xdr:cNvSpPr txBox="1">
          <a:spLocks noChangeArrowheads="1"/>
        </xdr:cNvSpPr>
      </xdr:nvSpPr>
      <xdr:spPr>
        <a:xfrm>
          <a:off x="8458200" y="870489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267</xdr:row>
      <xdr:rowOff>0</xdr:rowOff>
    </xdr:from>
    <xdr:ext cx="76200" cy="228600"/>
    <xdr:sp fLocksText="0">
      <xdr:nvSpPr>
        <xdr:cNvPr id="227" name="Text Box 230"/>
        <xdr:cNvSpPr txBox="1">
          <a:spLocks noChangeArrowheads="1"/>
        </xdr:cNvSpPr>
      </xdr:nvSpPr>
      <xdr:spPr>
        <a:xfrm>
          <a:off x="8458200" y="870489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267</xdr:row>
      <xdr:rowOff>0</xdr:rowOff>
    </xdr:from>
    <xdr:ext cx="76200" cy="228600"/>
    <xdr:sp fLocksText="0">
      <xdr:nvSpPr>
        <xdr:cNvPr id="228" name="Text Box 231"/>
        <xdr:cNvSpPr txBox="1">
          <a:spLocks noChangeArrowheads="1"/>
        </xdr:cNvSpPr>
      </xdr:nvSpPr>
      <xdr:spPr>
        <a:xfrm>
          <a:off x="8458200" y="870489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267</xdr:row>
      <xdr:rowOff>0</xdr:rowOff>
    </xdr:from>
    <xdr:ext cx="76200" cy="228600"/>
    <xdr:sp fLocksText="0">
      <xdr:nvSpPr>
        <xdr:cNvPr id="229" name="Text Box 232"/>
        <xdr:cNvSpPr txBox="1">
          <a:spLocks noChangeArrowheads="1"/>
        </xdr:cNvSpPr>
      </xdr:nvSpPr>
      <xdr:spPr>
        <a:xfrm>
          <a:off x="8458200" y="870489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267</xdr:row>
      <xdr:rowOff>0</xdr:rowOff>
    </xdr:from>
    <xdr:ext cx="76200" cy="228600"/>
    <xdr:sp fLocksText="0">
      <xdr:nvSpPr>
        <xdr:cNvPr id="230" name="Text Box 233"/>
        <xdr:cNvSpPr txBox="1">
          <a:spLocks noChangeArrowheads="1"/>
        </xdr:cNvSpPr>
      </xdr:nvSpPr>
      <xdr:spPr>
        <a:xfrm>
          <a:off x="8458200" y="870489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267</xdr:row>
      <xdr:rowOff>0</xdr:rowOff>
    </xdr:from>
    <xdr:ext cx="76200" cy="228600"/>
    <xdr:sp fLocksText="0">
      <xdr:nvSpPr>
        <xdr:cNvPr id="231" name="Text Box 234"/>
        <xdr:cNvSpPr txBox="1">
          <a:spLocks noChangeArrowheads="1"/>
        </xdr:cNvSpPr>
      </xdr:nvSpPr>
      <xdr:spPr>
        <a:xfrm>
          <a:off x="8458200" y="870489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267</xdr:row>
      <xdr:rowOff>0</xdr:rowOff>
    </xdr:from>
    <xdr:ext cx="76200" cy="228600"/>
    <xdr:sp fLocksText="0">
      <xdr:nvSpPr>
        <xdr:cNvPr id="232" name="Text Box 235"/>
        <xdr:cNvSpPr txBox="1">
          <a:spLocks noChangeArrowheads="1"/>
        </xdr:cNvSpPr>
      </xdr:nvSpPr>
      <xdr:spPr>
        <a:xfrm>
          <a:off x="8458200" y="870489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267</xdr:row>
      <xdr:rowOff>0</xdr:rowOff>
    </xdr:from>
    <xdr:ext cx="76200" cy="228600"/>
    <xdr:sp fLocksText="0">
      <xdr:nvSpPr>
        <xdr:cNvPr id="233" name="Text Box 236"/>
        <xdr:cNvSpPr txBox="1">
          <a:spLocks noChangeArrowheads="1"/>
        </xdr:cNvSpPr>
      </xdr:nvSpPr>
      <xdr:spPr>
        <a:xfrm>
          <a:off x="8458200" y="870489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267</xdr:row>
      <xdr:rowOff>0</xdr:rowOff>
    </xdr:from>
    <xdr:ext cx="76200" cy="228600"/>
    <xdr:sp fLocksText="0">
      <xdr:nvSpPr>
        <xdr:cNvPr id="234" name="Text Box 237"/>
        <xdr:cNvSpPr txBox="1">
          <a:spLocks noChangeArrowheads="1"/>
        </xdr:cNvSpPr>
      </xdr:nvSpPr>
      <xdr:spPr>
        <a:xfrm>
          <a:off x="8458200" y="870489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267</xdr:row>
      <xdr:rowOff>0</xdr:rowOff>
    </xdr:from>
    <xdr:ext cx="76200" cy="228600"/>
    <xdr:sp fLocksText="0">
      <xdr:nvSpPr>
        <xdr:cNvPr id="235" name="Text Box 238"/>
        <xdr:cNvSpPr txBox="1">
          <a:spLocks noChangeArrowheads="1"/>
        </xdr:cNvSpPr>
      </xdr:nvSpPr>
      <xdr:spPr>
        <a:xfrm>
          <a:off x="8458200" y="870489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267</xdr:row>
      <xdr:rowOff>0</xdr:rowOff>
    </xdr:from>
    <xdr:ext cx="76200" cy="228600"/>
    <xdr:sp fLocksText="0">
      <xdr:nvSpPr>
        <xdr:cNvPr id="236" name="Text Box 239"/>
        <xdr:cNvSpPr txBox="1">
          <a:spLocks noChangeArrowheads="1"/>
        </xdr:cNvSpPr>
      </xdr:nvSpPr>
      <xdr:spPr>
        <a:xfrm>
          <a:off x="8458200" y="870489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267</xdr:row>
      <xdr:rowOff>0</xdr:rowOff>
    </xdr:from>
    <xdr:ext cx="76200" cy="228600"/>
    <xdr:sp fLocksText="0">
      <xdr:nvSpPr>
        <xdr:cNvPr id="237" name="Text Box 240"/>
        <xdr:cNvSpPr txBox="1">
          <a:spLocks noChangeArrowheads="1"/>
        </xdr:cNvSpPr>
      </xdr:nvSpPr>
      <xdr:spPr>
        <a:xfrm>
          <a:off x="8458200" y="870489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267</xdr:row>
      <xdr:rowOff>0</xdr:rowOff>
    </xdr:from>
    <xdr:ext cx="76200" cy="228600"/>
    <xdr:sp fLocksText="0">
      <xdr:nvSpPr>
        <xdr:cNvPr id="238" name="Text Box 241"/>
        <xdr:cNvSpPr txBox="1">
          <a:spLocks noChangeArrowheads="1"/>
        </xdr:cNvSpPr>
      </xdr:nvSpPr>
      <xdr:spPr>
        <a:xfrm>
          <a:off x="8458200" y="870489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267</xdr:row>
      <xdr:rowOff>0</xdr:rowOff>
    </xdr:from>
    <xdr:ext cx="76200" cy="228600"/>
    <xdr:sp fLocksText="0">
      <xdr:nvSpPr>
        <xdr:cNvPr id="239" name="Text Box 242"/>
        <xdr:cNvSpPr txBox="1">
          <a:spLocks noChangeArrowheads="1"/>
        </xdr:cNvSpPr>
      </xdr:nvSpPr>
      <xdr:spPr>
        <a:xfrm>
          <a:off x="8458200" y="870489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267</xdr:row>
      <xdr:rowOff>0</xdr:rowOff>
    </xdr:from>
    <xdr:ext cx="76200" cy="228600"/>
    <xdr:sp fLocksText="0">
      <xdr:nvSpPr>
        <xdr:cNvPr id="240" name="Text Box 243"/>
        <xdr:cNvSpPr txBox="1">
          <a:spLocks noChangeArrowheads="1"/>
        </xdr:cNvSpPr>
      </xdr:nvSpPr>
      <xdr:spPr>
        <a:xfrm>
          <a:off x="8458200" y="870489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267</xdr:row>
      <xdr:rowOff>0</xdr:rowOff>
    </xdr:from>
    <xdr:ext cx="76200" cy="228600"/>
    <xdr:sp fLocksText="0">
      <xdr:nvSpPr>
        <xdr:cNvPr id="241" name="Text Box 244"/>
        <xdr:cNvSpPr txBox="1">
          <a:spLocks noChangeArrowheads="1"/>
        </xdr:cNvSpPr>
      </xdr:nvSpPr>
      <xdr:spPr>
        <a:xfrm>
          <a:off x="8458200" y="870489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267</xdr:row>
      <xdr:rowOff>0</xdr:rowOff>
    </xdr:from>
    <xdr:ext cx="76200" cy="228600"/>
    <xdr:sp fLocksText="0">
      <xdr:nvSpPr>
        <xdr:cNvPr id="242" name="Text Box 245"/>
        <xdr:cNvSpPr txBox="1">
          <a:spLocks noChangeArrowheads="1"/>
        </xdr:cNvSpPr>
      </xdr:nvSpPr>
      <xdr:spPr>
        <a:xfrm>
          <a:off x="8458200" y="870489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267</xdr:row>
      <xdr:rowOff>0</xdr:rowOff>
    </xdr:from>
    <xdr:ext cx="76200" cy="228600"/>
    <xdr:sp fLocksText="0">
      <xdr:nvSpPr>
        <xdr:cNvPr id="243" name="Text Box 246"/>
        <xdr:cNvSpPr txBox="1">
          <a:spLocks noChangeArrowheads="1"/>
        </xdr:cNvSpPr>
      </xdr:nvSpPr>
      <xdr:spPr>
        <a:xfrm>
          <a:off x="8458200" y="870489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267</xdr:row>
      <xdr:rowOff>0</xdr:rowOff>
    </xdr:from>
    <xdr:ext cx="76200" cy="228600"/>
    <xdr:sp fLocksText="0">
      <xdr:nvSpPr>
        <xdr:cNvPr id="244" name="Text Box 247"/>
        <xdr:cNvSpPr txBox="1">
          <a:spLocks noChangeArrowheads="1"/>
        </xdr:cNvSpPr>
      </xdr:nvSpPr>
      <xdr:spPr>
        <a:xfrm>
          <a:off x="8458200" y="870489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267</xdr:row>
      <xdr:rowOff>0</xdr:rowOff>
    </xdr:from>
    <xdr:ext cx="76200" cy="228600"/>
    <xdr:sp fLocksText="0">
      <xdr:nvSpPr>
        <xdr:cNvPr id="245" name="Text Box 248"/>
        <xdr:cNvSpPr txBox="1">
          <a:spLocks noChangeArrowheads="1"/>
        </xdr:cNvSpPr>
      </xdr:nvSpPr>
      <xdr:spPr>
        <a:xfrm>
          <a:off x="8458200" y="870489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267</xdr:row>
      <xdr:rowOff>0</xdr:rowOff>
    </xdr:from>
    <xdr:ext cx="76200" cy="228600"/>
    <xdr:sp fLocksText="0">
      <xdr:nvSpPr>
        <xdr:cNvPr id="246" name="Text Box 249"/>
        <xdr:cNvSpPr txBox="1">
          <a:spLocks noChangeArrowheads="1"/>
        </xdr:cNvSpPr>
      </xdr:nvSpPr>
      <xdr:spPr>
        <a:xfrm>
          <a:off x="8458200" y="870489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571500</xdr:colOff>
      <xdr:row>240</xdr:row>
      <xdr:rowOff>0</xdr:rowOff>
    </xdr:from>
    <xdr:ext cx="76200" cy="228600"/>
    <xdr:sp fLocksText="0">
      <xdr:nvSpPr>
        <xdr:cNvPr id="247" name="Text Box 250"/>
        <xdr:cNvSpPr txBox="1">
          <a:spLocks noChangeArrowheads="1"/>
        </xdr:cNvSpPr>
      </xdr:nvSpPr>
      <xdr:spPr>
        <a:xfrm>
          <a:off x="5676900" y="742473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571500</xdr:colOff>
      <xdr:row>240</xdr:row>
      <xdr:rowOff>0</xdr:rowOff>
    </xdr:from>
    <xdr:ext cx="76200" cy="228600"/>
    <xdr:sp fLocksText="0">
      <xdr:nvSpPr>
        <xdr:cNvPr id="248" name="Text Box 251"/>
        <xdr:cNvSpPr txBox="1">
          <a:spLocks noChangeArrowheads="1"/>
        </xdr:cNvSpPr>
      </xdr:nvSpPr>
      <xdr:spPr>
        <a:xfrm>
          <a:off x="5676900" y="742473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571500</xdr:colOff>
      <xdr:row>240</xdr:row>
      <xdr:rowOff>0</xdr:rowOff>
    </xdr:from>
    <xdr:ext cx="76200" cy="228600"/>
    <xdr:sp fLocksText="0">
      <xdr:nvSpPr>
        <xdr:cNvPr id="249" name="Text Box 252"/>
        <xdr:cNvSpPr txBox="1">
          <a:spLocks noChangeArrowheads="1"/>
        </xdr:cNvSpPr>
      </xdr:nvSpPr>
      <xdr:spPr>
        <a:xfrm>
          <a:off x="5676900" y="742473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571500</xdr:colOff>
      <xdr:row>240</xdr:row>
      <xdr:rowOff>0</xdr:rowOff>
    </xdr:from>
    <xdr:ext cx="76200" cy="228600"/>
    <xdr:sp fLocksText="0">
      <xdr:nvSpPr>
        <xdr:cNvPr id="250" name="Text Box 253"/>
        <xdr:cNvSpPr txBox="1">
          <a:spLocks noChangeArrowheads="1"/>
        </xdr:cNvSpPr>
      </xdr:nvSpPr>
      <xdr:spPr>
        <a:xfrm>
          <a:off x="5676900" y="742473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571500</xdr:colOff>
      <xdr:row>240</xdr:row>
      <xdr:rowOff>0</xdr:rowOff>
    </xdr:from>
    <xdr:ext cx="76200" cy="228600"/>
    <xdr:sp fLocksText="0">
      <xdr:nvSpPr>
        <xdr:cNvPr id="251" name="Text Box 254"/>
        <xdr:cNvSpPr txBox="1">
          <a:spLocks noChangeArrowheads="1"/>
        </xdr:cNvSpPr>
      </xdr:nvSpPr>
      <xdr:spPr>
        <a:xfrm>
          <a:off x="5676900" y="742473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571500</xdr:colOff>
      <xdr:row>240</xdr:row>
      <xdr:rowOff>0</xdr:rowOff>
    </xdr:from>
    <xdr:ext cx="76200" cy="228600"/>
    <xdr:sp fLocksText="0">
      <xdr:nvSpPr>
        <xdr:cNvPr id="252" name="Text Box 255"/>
        <xdr:cNvSpPr txBox="1">
          <a:spLocks noChangeArrowheads="1"/>
        </xdr:cNvSpPr>
      </xdr:nvSpPr>
      <xdr:spPr>
        <a:xfrm>
          <a:off x="5676900" y="742473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571500</xdr:colOff>
      <xdr:row>240</xdr:row>
      <xdr:rowOff>0</xdr:rowOff>
    </xdr:from>
    <xdr:ext cx="76200" cy="228600"/>
    <xdr:sp fLocksText="0">
      <xdr:nvSpPr>
        <xdr:cNvPr id="253" name="Text Box 256"/>
        <xdr:cNvSpPr txBox="1">
          <a:spLocks noChangeArrowheads="1"/>
        </xdr:cNvSpPr>
      </xdr:nvSpPr>
      <xdr:spPr>
        <a:xfrm>
          <a:off x="5676900" y="742473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571500</xdr:colOff>
      <xdr:row>240</xdr:row>
      <xdr:rowOff>0</xdr:rowOff>
    </xdr:from>
    <xdr:ext cx="76200" cy="228600"/>
    <xdr:sp fLocksText="0">
      <xdr:nvSpPr>
        <xdr:cNvPr id="254" name="Text Box 257"/>
        <xdr:cNvSpPr txBox="1">
          <a:spLocks noChangeArrowheads="1"/>
        </xdr:cNvSpPr>
      </xdr:nvSpPr>
      <xdr:spPr>
        <a:xfrm>
          <a:off x="5676900" y="742473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571500</xdr:colOff>
      <xdr:row>244</xdr:row>
      <xdr:rowOff>0</xdr:rowOff>
    </xdr:from>
    <xdr:ext cx="76200" cy="228600"/>
    <xdr:sp fLocksText="0">
      <xdr:nvSpPr>
        <xdr:cNvPr id="255" name="Text Box 258"/>
        <xdr:cNvSpPr txBox="1">
          <a:spLocks noChangeArrowheads="1"/>
        </xdr:cNvSpPr>
      </xdr:nvSpPr>
      <xdr:spPr>
        <a:xfrm>
          <a:off x="5676900" y="761523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571500</xdr:colOff>
      <xdr:row>244</xdr:row>
      <xdr:rowOff>0</xdr:rowOff>
    </xdr:from>
    <xdr:ext cx="76200" cy="228600"/>
    <xdr:sp fLocksText="0">
      <xdr:nvSpPr>
        <xdr:cNvPr id="256" name="Text Box 259"/>
        <xdr:cNvSpPr txBox="1">
          <a:spLocks noChangeArrowheads="1"/>
        </xdr:cNvSpPr>
      </xdr:nvSpPr>
      <xdr:spPr>
        <a:xfrm>
          <a:off x="5676900" y="761523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571500</xdr:colOff>
      <xdr:row>244</xdr:row>
      <xdr:rowOff>0</xdr:rowOff>
    </xdr:from>
    <xdr:ext cx="76200" cy="228600"/>
    <xdr:sp fLocksText="0">
      <xdr:nvSpPr>
        <xdr:cNvPr id="257" name="Text Box 260"/>
        <xdr:cNvSpPr txBox="1">
          <a:spLocks noChangeArrowheads="1"/>
        </xdr:cNvSpPr>
      </xdr:nvSpPr>
      <xdr:spPr>
        <a:xfrm>
          <a:off x="5676900" y="761523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571500</xdr:colOff>
      <xdr:row>244</xdr:row>
      <xdr:rowOff>0</xdr:rowOff>
    </xdr:from>
    <xdr:ext cx="76200" cy="228600"/>
    <xdr:sp fLocksText="0">
      <xdr:nvSpPr>
        <xdr:cNvPr id="258" name="Text Box 261"/>
        <xdr:cNvSpPr txBox="1">
          <a:spLocks noChangeArrowheads="1"/>
        </xdr:cNvSpPr>
      </xdr:nvSpPr>
      <xdr:spPr>
        <a:xfrm>
          <a:off x="5676900" y="761523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571500</xdr:colOff>
      <xdr:row>244</xdr:row>
      <xdr:rowOff>0</xdr:rowOff>
    </xdr:from>
    <xdr:ext cx="76200" cy="228600"/>
    <xdr:sp fLocksText="0">
      <xdr:nvSpPr>
        <xdr:cNvPr id="259" name="Text Box 262"/>
        <xdr:cNvSpPr txBox="1">
          <a:spLocks noChangeArrowheads="1"/>
        </xdr:cNvSpPr>
      </xdr:nvSpPr>
      <xdr:spPr>
        <a:xfrm>
          <a:off x="5676900" y="761523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571500</xdr:colOff>
      <xdr:row>244</xdr:row>
      <xdr:rowOff>0</xdr:rowOff>
    </xdr:from>
    <xdr:ext cx="76200" cy="228600"/>
    <xdr:sp fLocksText="0">
      <xdr:nvSpPr>
        <xdr:cNvPr id="260" name="Text Box 263"/>
        <xdr:cNvSpPr txBox="1">
          <a:spLocks noChangeArrowheads="1"/>
        </xdr:cNvSpPr>
      </xdr:nvSpPr>
      <xdr:spPr>
        <a:xfrm>
          <a:off x="5676900" y="761523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571500</xdr:colOff>
      <xdr:row>244</xdr:row>
      <xdr:rowOff>0</xdr:rowOff>
    </xdr:from>
    <xdr:ext cx="76200" cy="228600"/>
    <xdr:sp fLocksText="0">
      <xdr:nvSpPr>
        <xdr:cNvPr id="261" name="Text Box 264"/>
        <xdr:cNvSpPr txBox="1">
          <a:spLocks noChangeArrowheads="1"/>
        </xdr:cNvSpPr>
      </xdr:nvSpPr>
      <xdr:spPr>
        <a:xfrm>
          <a:off x="5676900" y="761523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571500</xdr:colOff>
      <xdr:row>244</xdr:row>
      <xdr:rowOff>0</xdr:rowOff>
    </xdr:from>
    <xdr:ext cx="76200" cy="228600"/>
    <xdr:sp fLocksText="0">
      <xdr:nvSpPr>
        <xdr:cNvPr id="262" name="Text Box 265"/>
        <xdr:cNvSpPr txBox="1">
          <a:spLocks noChangeArrowheads="1"/>
        </xdr:cNvSpPr>
      </xdr:nvSpPr>
      <xdr:spPr>
        <a:xfrm>
          <a:off x="5676900" y="761523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571500</xdr:colOff>
      <xdr:row>245</xdr:row>
      <xdr:rowOff>0</xdr:rowOff>
    </xdr:from>
    <xdr:ext cx="76200" cy="228600"/>
    <xdr:sp fLocksText="0">
      <xdr:nvSpPr>
        <xdr:cNvPr id="263" name="Text Box 266"/>
        <xdr:cNvSpPr txBox="1">
          <a:spLocks noChangeArrowheads="1"/>
        </xdr:cNvSpPr>
      </xdr:nvSpPr>
      <xdr:spPr>
        <a:xfrm>
          <a:off x="5676900" y="766286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571500</xdr:colOff>
      <xdr:row>245</xdr:row>
      <xdr:rowOff>0</xdr:rowOff>
    </xdr:from>
    <xdr:ext cx="76200" cy="228600"/>
    <xdr:sp fLocksText="0">
      <xdr:nvSpPr>
        <xdr:cNvPr id="264" name="Text Box 267"/>
        <xdr:cNvSpPr txBox="1">
          <a:spLocks noChangeArrowheads="1"/>
        </xdr:cNvSpPr>
      </xdr:nvSpPr>
      <xdr:spPr>
        <a:xfrm>
          <a:off x="5676900" y="766286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571500</xdr:colOff>
      <xdr:row>245</xdr:row>
      <xdr:rowOff>0</xdr:rowOff>
    </xdr:from>
    <xdr:ext cx="76200" cy="228600"/>
    <xdr:sp fLocksText="0">
      <xdr:nvSpPr>
        <xdr:cNvPr id="265" name="Text Box 268"/>
        <xdr:cNvSpPr txBox="1">
          <a:spLocks noChangeArrowheads="1"/>
        </xdr:cNvSpPr>
      </xdr:nvSpPr>
      <xdr:spPr>
        <a:xfrm>
          <a:off x="5676900" y="766286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571500</xdr:colOff>
      <xdr:row>245</xdr:row>
      <xdr:rowOff>0</xdr:rowOff>
    </xdr:from>
    <xdr:ext cx="76200" cy="228600"/>
    <xdr:sp fLocksText="0">
      <xdr:nvSpPr>
        <xdr:cNvPr id="266" name="Text Box 269"/>
        <xdr:cNvSpPr txBox="1">
          <a:spLocks noChangeArrowheads="1"/>
        </xdr:cNvSpPr>
      </xdr:nvSpPr>
      <xdr:spPr>
        <a:xfrm>
          <a:off x="5676900" y="766286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571500</xdr:colOff>
      <xdr:row>245</xdr:row>
      <xdr:rowOff>0</xdr:rowOff>
    </xdr:from>
    <xdr:ext cx="76200" cy="228600"/>
    <xdr:sp fLocksText="0">
      <xdr:nvSpPr>
        <xdr:cNvPr id="267" name="Text Box 270"/>
        <xdr:cNvSpPr txBox="1">
          <a:spLocks noChangeArrowheads="1"/>
        </xdr:cNvSpPr>
      </xdr:nvSpPr>
      <xdr:spPr>
        <a:xfrm>
          <a:off x="5676900" y="766286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571500</xdr:colOff>
      <xdr:row>245</xdr:row>
      <xdr:rowOff>0</xdr:rowOff>
    </xdr:from>
    <xdr:ext cx="76200" cy="228600"/>
    <xdr:sp fLocksText="0">
      <xdr:nvSpPr>
        <xdr:cNvPr id="268" name="Text Box 271"/>
        <xdr:cNvSpPr txBox="1">
          <a:spLocks noChangeArrowheads="1"/>
        </xdr:cNvSpPr>
      </xdr:nvSpPr>
      <xdr:spPr>
        <a:xfrm>
          <a:off x="5676900" y="766286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571500</xdr:colOff>
      <xdr:row>245</xdr:row>
      <xdr:rowOff>0</xdr:rowOff>
    </xdr:from>
    <xdr:ext cx="76200" cy="228600"/>
    <xdr:sp fLocksText="0">
      <xdr:nvSpPr>
        <xdr:cNvPr id="269" name="Text Box 272"/>
        <xdr:cNvSpPr txBox="1">
          <a:spLocks noChangeArrowheads="1"/>
        </xdr:cNvSpPr>
      </xdr:nvSpPr>
      <xdr:spPr>
        <a:xfrm>
          <a:off x="5676900" y="766286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571500</xdr:colOff>
      <xdr:row>245</xdr:row>
      <xdr:rowOff>0</xdr:rowOff>
    </xdr:from>
    <xdr:ext cx="76200" cy="228600"/>
    <xdr:sp fLocksText="0">
      <xdr:nvSpPr>
        <xdr:cNvPr id="270" name="Text Box 273"/>
        <xdr:cNvSpPr txBox="1">
          <a:spLocks noChangeArrowheads="1"/>
        </xdr:cNvSpPr>
      </xdr:nvSpPr>
      <xdr:spPr>
        <a:xfrm>
          <a:off x="5676900" y="766286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571500</xdr:colOff>
      <xdr:row>246</xdr:row>
      <xdr:rowOff>0</xdr:rowOff>
    </xdr:from>
    <xdr:ext cx="76200" cy="228600"/>
    <xdr:sp fLocksText="0">
      <xdr:nvSpPr>
        <xdr:cNvPr id="271" name="Text Box 274"/>
        <xdr:cNvSpPr txBox="1">
          <a:spLocks noChangeArrowheads="1"/>
        </xdr:cNvSpPr>
      </xdr:nvSpPr>
      <xdr:spPr>
        <a:xfrm>
          <a:off x="5676900" y="771048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571500</xdr:colOff>
      <xdr:row>246</xdr:row>
      <xdr:rowOff>0</xdr:rowOff>
    </xdr:from>
    <xdr:ext cx="76200" cy="228600"/>
    <xdr:sp fLocksText="0">
      <xdr:nvSpPr>
        <xdr:cNvPr id="272" name="Text Box 275"/>
        <xdr:cNvSpPr txBox="1">
          <a:spLocks noChangeArrowheads="1"/>
        </xdr:cNvSpPr>
      </xdr:nvSpPr>
      <xdr:spPr>
        <a:xfrm>
          <a:off x="5676900" y="771048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571500</xdr:colOff>
      <xdr:row>246</xdr:row>
      <xdr:rowOff>0</xdr:rowOff>
    </xdr:from>
    <xdr:ext cx="76200" cy="228600"/>
    <xdr:sp fLocksText="0">
      <xdr:nvSpPr>
        <xdr:cNvPr id="273" name="Text Box 276"/>
        <xdr:cNvSpPr txBox="1">
          <a:spLocks noChangeArrowheads="1"/>
        </xdr:cNvSpPr>
      </xdr:nvSpPr>
      <xdr:spPr>
        <a:xfrm>
          <a:off x="5676900" y="771048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571500</xdr:colOff>
      <xdr:row>246</xdr:row>
      <xdr:rowOff>0</xdr:rowOff>
    </xdr:from>
    <xdr:ext cx="76200" cy="228600"/>
    <xdr:sp fLocksText="0">
      <xdr:nvSpPr>
        <xdr:cNvPr id="274" name="Text Box 277"/>
        <xdr:cNvSpPr txBox="1">
          <a:spLocks noChangeArrowheads="1"/>
        </xdr:cNvSpPr>
      </xdr:nvSpPr>
      <xdr:spPr>
        <a:xfrm>
          <a:off x="5676900" y="771048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571500</xdr:colOff>
      <xdr:row>246</xdr:row>
      <xdr:rowOff>0</xdr:rowOff>
    </xdr:from>
    <xdr:ext cx="76200" cy="228600"/>
    <xdr:sp fLocksText="0">
      <xdr:nvSpPr>
        <xdr:cNvPr id="275" name="Text Box 278"/>
        <xdr:cNvSpPr txBox="1">
          <a:spLocks noChangeArrowheads="1"/>
        </xdr:cNvSpPr>
      </xdr:nvSpPr>
      <xdr:spPr>
        <a:xfrm>
          <a:off x="5676900" y="771048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571500</xdr:colOff>
      <xdr:row>246</xdr:row>
      <xdr:rowOff>0</xdr:rowOff>
    </xdr:from>
    <xdr:ext cx="76200" cy="228600"/>
    <xdr:sp fLocksText="0">
      <xdr:nvSpPr>
        <xdr:cNvPr id="276" name="Text Box 279"/>
        <xdr:cNvSpPr txBox="1">
          <a:spLocks noChangeArrowheads="1"/>
        </xdr:cNvSpPr>
      </xdr:nvSpPr>
      <xdr:spPr>
        <a:xfrm>
          <a:off x="5676900" y="771048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571500</xdr:colOff>
      <xdr:row>246</xdr:row>
      <xdr:rowOff>0</xdr:rowOff>
    </xdr:from>
    <xdr:ext cx="76200" cy="228600"/>
    <xdr:sp fLocksText="0">
      <xdr:nvSpPr>
        <xdr:cNvPr id="277" name="Text Box 280"/>
        <xdr:cNvSpPr txBox="1">
          <a:spLocks noChangeArrowheads="1"/>
        </xdr:cNvSpPr>
      </xdr:nvSpPr>
      <xdr:spPr>
        <a:xfrm>
          <a:off x="5676900" y="771048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571500</xdr:colOff>
      <xdr:row>246</xdr:row>
      <xdr:rowOff>0</xdr:rowOff>
    </xdr:from>
    <xdr:ext cx="76200" cy="228600"/>
    <xdr:sp fLocksText="0">
      <xdr:nvSpPr>
        <xdr:cNvPr id="278" name="Text Box 281"/>
        <xdr:cNvSpPr txBox="1">
          <a:spLocks noChangeArrowheads="1"/>
        </xdr:cNvSpPr>
      </xdr:nvSpPr>
      <xdr:spPr>
        <a:xfrm>
          <a:off x="5676900" y="771048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571500</xdr:colOff>
      <xdr:row>245</xdr:row>
      <xdr:rowOff>0</xdr:rowOff>
    </xdr:from>
    <xdr:ext cx="76200" cy="228600"/>
    <xdr:sp fLocksText="0">
      <xdr:nvSpPr>
        <xdr:cNvPr id="279" name="Text Box 282"/>
        <xdr:cNvSpPr txBox="1">
          <a:spLocks noChangeArrowheads="1"/>
        </xdr:cNvSpPr>
      </xdr:nvSpPr>
      <xdr:spPr>
        <a:xfrm>
          <a:off x="5676900" y="766286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571500</xdr:colOff>
      <xdr:row>245</xdr:row>
      <xdr:rowOff>0</xdr:rowOff>
    </xdr:from>
    <xdr:ext cx="76200" cy="228600"/>
    <xdr:sp fLocksText="0">
      <xdr:nvSpPr>
        <xdr:cNvPr id="280" name="Text Box 283"/>
        <xdr:cNvSpPr txBox="1">
          <a:spLocks noChangeArrowheads="1"/>
        </xdr:cNvSpPr>
      </xdr:nvSpPr>
      <xdr:spPr>
        <a:xfrm>
          <a:off x="5676900" y="766286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571500</xdr:colOff>
      <xdr:row>245</xdr:row>
      <xdr:rowOff>0</xdr:rowOff>
    </xdr:from>
    <xdr:ext cx="76200" cy="228600"/>
    <xdr:sp fLocksText="0">
      <xdr:nvSpPr>
        <xdr:cNvPr id="281" name="Text Box 284"/>
        <xdr:cNvSpPr txBox="1">
          <a:spLocks noChangeArrowheads="1"/>
        </xdr:cNvSpPr>
      </xdr:nvSpPr>
      <xdr:spPr>
        <a:xfrm>
          <a:off x="5676900" y="766286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571500</xdr:colOff>
      <xdr:row>245</xdr:row>
      <xdr:rowOff>0</xdr:rowOff>
    </xdr:from>
    <xdr:ext cx="76200" cy="228600"/>
    <xdr:sp fLocksText="0">
      <xdr:nvSpPr>
        <xdr:cNvPr id="282" name="Text Box 285"/>
        <xdr:cNvSpPr txBox="1">
          <a:spLocks noChangeArrowheads="1"/>
        </xdr:cNvSpPr>
      </xdr:nvSpPr>
      <xdr:spPr>
        <a:xfrm>
          <a:off x="5676900" y="766286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571500</xdr:colOff>
      <xdr:row>245</xdr:row>
      <xdr:rowOff>0</xdr:rowOff>
    </xdr:from>
    <xdr:ext cx="76200" cy="228600"/>
    <xdr:sp fLocksText="0">
      <xdr:nvSpPr>
        <xdr:cNvPr id="283" name="Text Box 286"/>
        <xdr:cNvSpPr txBox="1">
          <a:spLocks noChangeArrowheads="1"/>
        </xdr:cNvSpPr>
      </xdr:nvSpPr>
      <xdr:spPr>
        <a:xfrm>
          <a:off x="5676900" y="766286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571500</xdr:colOff>
      <xdr:row>245</xdr:row>
      <xdr:rowOff>0</xdr:rowOff>
    </xdr:from>
    <xdr:ext cx="76200" cy="228600"/>
    <xdr:sp fLocksText="0">
      <xdr:nvSpPr>
        <xdr:cNvPr id="284" name="Text Box 287"/>
        <xdr:cNvSpPr txBox="1">
          <a:spLocks noChangeArrowheads="1"/>
        </xdr:cNvSpPr>
      </xdr:nvSpPr>
      <xdr:spPr>
        <a:xfrm>
          <a:off x="5676900" y="766286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571500</xdr:colOff>
      <xdr:row>245</xdr:row>
      <xdr:rowOff>0</xdr:rowOff>
    </xdr:from>
    <xdr:ext cx="76200" cy="228600"/>
    <xdr:sp fLocksText="0">
      <xdr:nvSpPr>
        <xdr:cNvPr id="285" name="Text Box 288"/>
        <xdr:cNvSpPr txBox="1">
          <a:spLocks noChangeArrowheads="1"/>
        </xdr:cNvSpPr>
      </xdr:nvSpPr>
      <xdr:spPr>
        <a:xfrm>
          <a:off x="5676900" y="766286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571500</xdr:colOff>
      <xdr:row>245</xdr:row>
      <xdr:rowOff>0</xdr:rowOff>
    </xdr:from>
    <xdr:ext cx="76200" cy="228600"/>
    <xdr:sp fLocksText="0">
      <xdr:nvSpPr>
        <xdr:cNvPr id="286" name="Text Box 289"/>
        <xdr:cNvSpPr txBox="1">
          <a:spLocks noChangeArrowheads="1"/>
        </xdr:cNvSpPr>
      </xdr:nvSpPr>
      <xdr:spPr>
        <a:xfrm>
          <a:off x="5676900" y="766286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571500</xdr:colOff>
      <xdr:row>246</xdr:row>
      <xdr:rowOff>0</xdr:rowOff>
    </xdr:from>
    <xdr:ext cx="76200" cy="228600"/>
    <xdr:sp fLocksText="0">
      <xdr:nvSpPr>
        <xdr:cNvPr id="287" name="Text Box 290"/>
        <xdr:cNvSpPr txBox="1">
          <a:spLocks noChangeArrowheads="1"/>
        </xdr:cNvSpPr>
      </xdr:nvSpPr>
      <xdr:spPr>
        <a:xfrm>
          <a:off x="5676900" y="771048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571500</xdr:colOff>
      <xdr:row>246</xdr:row>
      <xdr:rowOff>0</xdr:rowOff>
    </xdr:from>
    <xdr:ext cx="76200" cy="228600"/>
    <xdr:sp fLocksText="0">
      <xdr:nvSpPr>
        <xdr:cNvPr id="288" name="Text Box 291"/>
        <xdr:cNvSpPr txBox="1">
          <a:spLocks noChangeArrowheads="1"/>
        </xdr:cNvSpPr>
      </xdr:nvSpPr>
      <xdr:spPr>
        <a:xfrm>
          <a:off x="5676900" y="771048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571500</xdr:colOff>
      <xdr:row>246</xdr:row>
      <xdr:rowOff>0</xdr:rowOff>
    </xdr:from>
    <xdr:ext cx="76200" cy="228600"/>
    <xdr:sp fLocksText="0">
      <xdr:nvSpPr>
        <xdr:cNvPr id="289" name="Text Box 292"/>
        <xdr:cNvSpPr txBox="1">
          <a:spLocks noChangeArrowheads="1"/>
        </xdr:cNvSpPr>
      </xdr:nvSpPr>
      <xdr:spPr>
        <a:xfrm>
          <a:off x="5676900" y="771048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571500</xdr:colOff>
      <xdr:row>246</xdr:row>
      <xdr:rowOff>0</xdr:rowOff>
    </xdr:from>
    <xdr:ext cx="76200" cy="228600"/>
    <xdr:sp fLocksText="0">
      <xdr:nvSpPr>
        <xdr:cNvPr id="290" name="Text Box 293"/>
        <xdr:cNvSpPr txBox="1">
          <a:spLocks noChangeArrowheads="1"/>
        </xdr:cNvSpPr>
      </xdr:nvSpPr>
      <xdr:spPr>
        <a:xfrm>
          <a:off x="5676900" y="771048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571500</xdr:colOff>
      <xdr:row>246</xdr:row>
      <xdr:rowOff>0</xdr:rowOff>
    </xdr:from>
    <xdr:ext cx="76200" cy="228600"/>
    <xdr:sp fLocksText="0">
      <xdr:nvSpPr>
        <xdr:cNvPr id="291" name="Text Box 294"/>
        <xdr:cNvSpPr txBox="1">
          <a:spLocks noChangeArrowheads="1"/>
        </xdr:cNvSpPr>
      </xdr:nvSpPr>
      <xdr:spPr>
        <a:xfrm>
          <a:off x="5676900" y="771048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571500</xdr:colOff>
      <xdr:row>246</xdr:row>
      <xdr:rowOff>0</xdr:rowOff>
    </xdr:from>
    <xdr:ext cx="76200" cy="228600"/>
    <xdr:sp fLocksText="0">
      <xdr:nvSpPr>
        <xdr:cNvPr id="292" name="Text Box 295"/>
        <xdr:cNvSpPr txBox="1">
          <a:spLocks noChangeArrowheads="1"/>
        </xdr:cNvSpPr>
      </xdr:nvSpPr>
      <xdr:spPr>
        <a:xfrm>
          <a:off x="5676900" y="771048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571500</xdr:colOff>
      <xdr:row>246</xdr:row>
      <xdr:rowOff>0</xdr:rowOff>
    </xdr:from>
    <xdr:ext cx="76200" cy="228600"/>
    <xdr:sp fLocksText="0">
      <xdr:nvSpPr>
        <xdr:cNvPr id="293" name="Text Box 296"/>
        <xdr:cNvSpPr txBox="1">
          <a:spLocks noChangeArrowheads="1"/>
        </xdr:cNvSpPr>
      </xdr:nvSpPr>
      <xdr:spPr>
        <a:xfrm>
          <a:off x="5676900" y="771048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571500</xdr:colOff>
      <xdr:row>246</xdr:row>
      <xdr:rowOff>0</xdr:rowOff>
    </xdr:from>
    <xdr:ext cx="76200" cy="228600"/>
    <xdr:sp fLocksText="0">
      <xdr:nvSpPr>
        <xdr:cNvPr id="294" name="Text Box 297"/>
        <xdr:cNvSpPr txBox="1">
          <a:spLocks noChangeArrowheads="1"/>
        </xdr:cNvSpPr>
      </xdr:nvSpPr>
      <xdr:spPr>
        <a:xfrm>
          <a:off x="5676900" y="771048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267</xdr:row>
      <xdr:rowOff>0</xdr:rowOff>
    </xdr:from>
    <xdr:ext cx="76200" cy="228600"/>
    <xdr:sp fLocksText="0">
      <xdr:nvSpPr>
        <xdr:cNvPr id="295" name="Text Box 298"/>
        <xdr:cNvSpPr txBox="1">
          <a:spLocks noChangeArrowheads="1"/>
        </xdr:cNvSpPr>
      </xdr:nvSpPr>
      <xdr:spPr>
        <a:xfrm>
          <a:off x="8458200" y="870489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267</xdr:row>
      <xdr:rowOff>0</xdr:rowOff>
    </xdr:from>
    <xdr:ext cx="76200" cy="228600"/>
    <xdr:sp fLocksText="0">
      <xdr:nvSpPr>
        <xdr:cNvPr id="296" name="Text Box 299"/>
        <xdr:cNvSpPr txBox="1">
          <a:spLocks noChangeArrowheads="1"/>
        </xdr:cNvSpPr>
      </xdr:nvSpPr>
      <xdr:spPr>
        <a:xfrm>
          <a:off x="8458200" y="870489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267</xdr:row>
      <xdr:rowOff>0</xdr:rowOff>
    </xdr:from>
    <xdr:ext cx="76200" cy="228600"/>
    <xdr:sp fLocksText="0">
      <xdr:nvSpPr>
        <xdr:cNvPr id="297" name="Text Box 300"/>
        <xdr:cNvSpPr txBox="1">
          <a:spLocks noChangeArrowheads="1"/>
        </xdr:cNvSpPr>
      </xdr:nvSpPr>
      <xdr:spPr>
        <a:xfrm>
          <a:off x="8458200" y="870489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267</xdr:row>
      <xdr:rowOff>0</xdr:rowOff>
    </xdr:from>
    <xdr:ext cx="76200" cy="228600"/>
    <xdr:sp fLocksText="0">
      <xdr:nvSpPr>
        <xdr:cNvPr id="298" name="Text Box 301"/>
        <xdr:cNvSpPr txBox="1">
          <a:spLocks noChangeArrowheads="1"/>
        </xdr:cNvSpPr>
      </xdr:nvSpPr>
      <xdr:spPr>
        <a:xfrm>
          <a:off x="8458200" y="870489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267</xdr:row>
      <xdr:rowOff>0</xdr:rowOff>
    </xdr:from>
    <xdr:ext cx="76200" cy="228600"/>
    <xdr:sp fLocksText="0">
      <xdr:nvSpPr>
        <xdr:cNvPr id="299" name="Text Box 302"/>
        <xdr:cNvSpPr txBox="1">
          <a:spLocks noChangeArrowheads="1"/>
        </xdr:cNvSpPr>
      </xdr:nvSpPr>
      <xdr:spPr>
        <a:xfrm>
          <a:off x="8458200" y="870489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267</xdr:row>
      <xdr:rowOff>0</xdr:rowOff>
    </xdr:from>
    <xdr:ext cx="76200" cy="228600"/>
    <xdr:sp fLocksText="0">
      <xdr:nvSpPr>
        <xdr:cNvPr id="300" name="Text Box 303"/>
        <xdr:cNvSpPr txBox="1">
          <a:spLocks noChangeArrowheads="1"/>
        </xdr:cNvSpPr>
      </xdr:nvSpPr>
      <xdr:spPr>
        <a:xfrm>
          <a:off x="8458200" y="870489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267</xdr:row>
      <xdr:rowOff>0</xdr:rowOff>
    </xdr:from>
    <xdr:ext cx="76200" cy="228600"/>
    <xdr:sp fLocksText="0">
      <xdr:nvSpPr>
        <xdr:cNvPr id="301" name="Text Box 304"/>
        <xdr:cNvSpPr txBox="1">
          <a:spLocks noChangeArrowheads="1"/>
        </xdr:cNvSpPr>
      </xdr:nvSpPr>
      <xdr:spPr>
        <a:xfrm>
          <a:off x="8458200" y="870489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267</xdr:row>
      <xdr:rowOff>0</xdr:rowOff>
    </xdr:from>
    <xdr:ext cx="76200" cy="228600"/>
    <xdr:sp fLocksText="0">
      <xdr:nvSpPr>
        <xdr:cNvPr id="302" name="Text Box 305"/>
        <xdr:cNvSpPr txBox="1">
          <a:spLocks noChangeArrowheads="1"/>
        </xdr:cNvSpPr>
      </xdr:nvSpPr>
      <xdr:spPr>
        <a:xfrm>
          <a:off x="8458200" y="870489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267</xdr:row>
      <xdr:rowOff>0</xdr:rowOff>
    </xdr:from>
    <xdr:ext cx="76200" cy="228600"/>
    <xdr:sp fLocksText="0">
      <xdr:nvSpPr>
        <xdr:cNvPr id="303" name="Text Box 306"/>
        <xdr:cNvSpPr txBox="1">
          <a:spLocks noChangeArrowheads="1"/>
        </xdr:cNvSpPr>
      </xdr:nvSpPr>
      <xdr:spPr>
        <a:xfrm>
          <a:off x="8458200" y="870489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267</xdr:row>
      <xdr:rowOff>0</xdr:rowOff>
    </xdr:from>
    <xdr:ext cx="76200" cy="228600"/>
    <xdr:sp fLocksText="0">
      <xdr:nvSpPr>
        <xdr:cNvPr id="304" name="Text Box 307"/>
        <xdr:cNvSpPr txBox="1">
          <a:spLocks noChangeArrowheads="1"/>
        </xdr:cNvSpPr>
      </xdr:nvSpPr>
      <xdr:spPr>
        <a:xfrm>
          <a:off x="8458200" y="870489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267</xdr:row>
      <xdr:rowOff>0</xdr:rowOff>
    </xdr:from>
    <xdr:ext cx="76200" cy="228600"/>
    <xdr:sp fLocksText="0">
      <xdr:nvSpPr>
        <xdr:cNvPr id="305" name="Text Box 308"/>
        <xdr:cNvSpPr txBox="1">
          <a:spLocks noChangeArrowheads="1"/>
        </xdr:cNvSpPr>
      </xdr:nvSpPr>
      <xdr:spPr>
        <a:xfrm>
          <a:off x="8458200" y="870489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267</xdr:row>
      <xdr:rowOff>0</xdr:rowOff>
    </xdr:from>
    <xdr:ext cx="76200" cy="228600"/>
    <xdr:sp fLocksText="0">
      <xdr:nvSpPr>
        <xdr:cNvPr id="306" name="Text Box 309"/>
        <xdr:cNvSpPr txBox="1">
          <a:spLocks noChangeArrowheads="1"/>
        </xdr:cNvSpPr>
      </xdr:nvSpPr>
      <xdr:spPr>
        <a:xfrm>
          <a:off x="8458200" y="870489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267</xdr:row>
      <xdr:rowOff>0</xdr:rowOff>
    </xdr:from>
    <xdr:ext cx="76200" cy="228600"/>
    <xdr:sp fLocksText="0">
      <xdr:nvSpPr>
        <xdr:cNvPr id="307" name="Text Box 310"/>
        <xdr:cNvSpPr txBox="1">
          <a:spLocks noChangeArrowheads="1"/>
        </xdr:cNvSpPr>
      </xdr:nvSpPr>
      <xdr:spPr>
        <a:xfrm>
          <a:off x="8458200" y="870489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267</xdr:row>
      <xdr:rowOff>0</xdr:rowOff>
    </xdr:from>
    <xdr:ext cx="76200" cy="228600"/>
    <xdr:sp fLocksText="0">
      <xdr:nvSpPr>
        <xdr:cNvPr id="308" name="Text Box 311"/>
        <xdr:cNvSpPr txBox="1">
          <a:spLocks noChangeArrowheads="1"/>
        </xdr:cNvSpPr>
      </xdr:nvSpPr>
      <xdr:spPr>
        <a:xfrm>
          <a:off x="8458200" y="870489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267</xdr:row>
      <xdr:rowOff>0</xdr:rowOff>
    </xdr:from>
    <xdr:ext cx="76200" cy="228600"/>
    <xdr:sp fLocksText="0">
      <xdr:nvSpPr>
        <xdr:cNvPr id="309" name="Text Box 312"/>
        <xdr:cNvSpPr txBox="1">
          <a:spLocks noChangeArrowheads="1"/>
        </xdr:cNvSpPr>
      </xdr:nvSpPr>
      <xdr:spPr>
        <a:xfrm>
          <a:off x="8458200" y="870489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267</xdr:row>
      <xdr:rowOff>0</xdr:rowOff>
    </xdr:from>
    <xdr:ext cx="76200" cy="228600"/>
    <xdr:sp fLocksText="0">
      <xdr:nvSpPr>
        <xdr:cNvPr id="310" name="Text Box 313"/>
        <xdr:cNvSpPr txBox="1">
          <a:spLocks noChangeArrowheads="1"/>
        </xdr:cNvSpPr>
      </xdr:nvSpPr>
      <xdr:spPr>
        <a:xfrm>
          <a:off x="8458200" y="870489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267</xdr:row>
      <xdr:rowOff>0</xdr:rowOff>
    </xdr:from>
    <xdr:ext cx="76200" cy="228600"/>
    <xdr:sp fLocksText="0">
      <xdr:nvSpPr>
        <xdr:cNvPr id="311" name="Text Box 314"/>
        <xdr:cNvSpPr txBox="1">
          <a:spLocks noChangeArrowheads="1"/>
        </xdr:cNvSpPr>
      </xdr:nvSpPr>
      <xdr:spPr>
        <a:xfrm>
          <a:off x="8458200" y="870489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267</xdr:row>
      <xdr:rowOff>0</xdr:rowOff>
    </xdr:from>
    <xdr:ext cx="76200" cy="228600"/>
    <xdr:sp fLocksText="0">
      <xdr:nvSpPr>
        <xdr:cNvPr id="312" name="Text Box 315"/>
        <xdr:cNvSpPr txBox="1">
          <a:spLocks noChangeArrowheads="1"/>
        </xdr:cNvSpPr>
      </xdr:nvSpPr>
      <xdr:spPr>
        <a:xfrm>
          <a:off x="8458200" y="870489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267</xdr:row>
      <xdr:rowOff>0</xdr:rowOff>
    </xdr:from>
    <xdr:ext cx="76200" cy="228600"/>
    <xdr:sp fLocksText="0">
      <xdr:nvSpPr>
        <xdr:cNvPr id="313" name="Text Box 316"/>
        <xdr:cNvSpPr txBox="1">
          <a:spLocks noChangeArrowheads="1"/>
        </xdr:cNvSpPr>
      </xdr:nvSpPr>
      <xdr:spPr>
        <a:xfrm>
          <a:off x="8458200" y="870489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267</xdr:row>
      <xdr:rowOff>0</xdr:rowOff>
    </xdr:from>
    <xdr:ext cx="76200" cy="228600"/>
    <xdr:sp fLocksText="0">
      <xdr:nvSpPr>
        <xdr:cNvPr id="314" name="Text Box 317"/>
        <xdr:cNvSpPr txBox="1">
          <a:spLocks noChangeArrowheads="1"/>
        </xdr:cNvSpPr>
      </xdr:nvSpPr>
      <xdr:spPr>
        <a:xfrm>
          <a:off x="8458200" y="870489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267</xdr:row>
      <xdr:rowOff>0</xdr:rowOff>
    </xdr:from>
    <xdr:ext cx="76200" cy="228600"/>
    <xdr:sp fLocksText="0">
      <xdr:nvSpPr>
        <xdr:cNvPr id="315" name="Text Box 318"/>
        <xdr:cNvSpPr txBox="1">
          <a:spLocks noChangeArrowheads="1"/>
        </xdr:cNvSpPr>
      </xdr:nvSpPr>
      <xdr:spPr>
        <a:xfrm>
          <a:off x="8458200" y="870489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267</xdr:row>
      <xdr:rowOff>0</xdr:rowOff>
    </xdr:from>
    <xdr:ext cx="76200" cy="228600"/>
    <xdr:sp fLocksText="0">
      <xdr:nvSpPr>
        <xdr:cNvPr id="316" name="Text Box 319"/>
        <xdr:cNvSpPr txBox="1">
          <a:spLocks noChangeArrowheads="1"/>
        </xdr:cNvSpPr>
      </xdr:nvSpPr>
      <xdr:spPr>
        <a:xfrm>
          <a:off x="8458200" y="870489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267</xdr:row>
      <xdr:rowOff>0</xdr:rowOff>
    </xdr:from>
    <xdr:ext cx="76200" cy="228600"/>
    <xdr:sp fLocksText="0">
      <xdr:nvSpPr>
        <xdr:cNvPr id="317" name="Text Box 320"/>
        <xdr:cNvSpPr txBox="1">
          <a:spLocks noChangeArrowheads="1"/>
        </xdr:cNvSpPr>
      </xdr:nvSpPr>
      <xdr:spPr>
        <a:xfrm>
          <a:off x="8458200" y="870489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267</xdr:row>
      <xdr:rowOff>0</xdr:rowOff>
    </xdr:from>
    <xdr:ext cx="76200" cy="228600"/>
    <xdr:sp fLocksText="0">
      <xdr:nvSpPr>
        <xdr:cNvPr id="318" name="Text Box 321"/>
        <xdr:cNvSpPr txBox="1">
          <a:spLocks noChangeArrowheads="1"/>
        </xdr:cNvSpPr>
      </xdr:nvSpPr>
      <xdr:spPr>
        <a:xfrm>
          <a:off x="8458200" y="870489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571500</xdr:colOff>
      <xdr:row>267</xdr:row>
      <xdr:rowOff>0</xdr:rowOff>
    </xdr:from>
    <xdr:ext cx="76200" cy="228600"/>
    <xdr:sp fLocksText="0">
      <xdr:nvSpPr>
        <xdr:cNvPr id="319" name="Text Box 322"/>
        <xdr:cNvSpPr txBox="1">
          <a:spLocks noChangeArrowheads="1"/>
        </xdr:cNvSpPr>
      </xdr:nvSpPr>
      <xdr:spPr>
        <a:xfrm>
          <a:off x="5676900" y="870489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571500</xdr:colOff>
      <xdr:row>267</xdr:row>
      <xdr:rowOff>0</xdr:rowOff>
    </xdr:from>
    <xdr:ext cx="76200" cy="228600"/>
    <xdr:sp fLocksText="0">
      <xdr:nvSpPr>
        <xdr:cNvPr id="320" name="Text Box 323"/>
        <xdr:cNvSpPr txBox="1">
          <a:spLocks noChangeArrowheads="1"/>
        </xdr:cNvSpPr>
      </xdr:nvSpPr>
      <xdr:spPr>
        <a:xfrm>
          <a:off x="5676900" y="870489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571500</xdr:colOff>
      <xdr:row>267</xdr:row>
      <xdr:rowOff>0</xdr:rowOff>
    </xdr:from>
    <xdr:ext cx="76200" cy="228600"/>
    <xdr:sp fLocksText="0">
      <xdr:nvSpPr>
        <xdr:cNvPr id="321" name="Text Box 324"/>
        <xdr:cNvSpPr txBox="1">
          <a:spLocks noChangeArrowheads="1"/>
        </xdr:cNvSpPr>
      </xdr:nvSpPr>
      <xdr:spPr>
        <a:xfrm>
          <a:off x="5676900" y="870489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571500</xdr:colOff>
      <xdr:row>267</xdr:row>
      <xdr:rowOff>0</xdr:rowOff>
    </xdr:from>
    <xdr:ext cx="76200" cy="228600"/>
    <xdr:sp fLocksText="0">
      <xdr:nvSpPr>
        <xdr:cNvPr id="322" name="Text Box 325"/>
        <xdr:cNvSpPr txBox="1">
          <a:spLocks noChangeArrowheads="1"/>
        </xdr:cNvSpPr>
      </xdr:nvSpPr>
      <xdr:spPr>
        <a:xfrm>
          <a:off x="5676900" y="870489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571500</xdr:colOff>
      <xdr:row>267</xdr:row>
      <xdr:rowOff>0</xdr:rowOff>
    </xdr:from>
    <xdr:ext cx="76200" cy="228600"/>
    <xdr:sp fLocksText="0">
      <xdr:nvSpPr>
        <xdr:cNvPr id="323" name="Text Box 326"/>
        <xdr:cNvSpPr txBox="1">
          <a:spLocks noChangeArrowheads="1"/>
        </xdr:cNvSpPr>
      </xdr:nvSpPr>
      <xdr:spPr>
        <a:xfrm>
          <a:off x="5676900" y="870489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571500</xdr:colOff>
      <xdr:row>267</xdr:row>
      <xdr:rowOff>0</xdr:rowOff>
    </xdr:from>
    <xdr:ext cx="76200" cy="228600"/>
    <xdr:sp fLocksText="0">
      <xdr:nvSpPr>
        <xdr:cNvPr id="324" name="Text Box 327"/>
        <xdr:cNvSpPr txBox="1">
          <a:spLocks noChangeArrowheads="1"/>
        </xdr:cNvSpPr>
      </xdr:nvSpPr>
      <xdr:spPr>
        <a:xfrm>
          <a:off x="5676900" y="870489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571500</xdr:colOff>
      <xdr:row>267</xdr:row>
      <xdr:rowOff>0</xdr:rowOff>
    </xdr:from>
    <xdr:ext cx="76200" cy="228600"/>
    <xdr:sp fLocksText="0">
      <xdr:nvSpPr>
        <xdr:cNvPr id="325" name="Text Box 328"/>
        <xdr:cNvSpPr txBox="1">
          <a:spLocks noChangeArrowheads="1"/>
        </xdr:cNvSpPr>
      </xdr:nvSpPr>
      <xdr:spPr>
        <a:xfrm>
          <a:off x="5676900" y="870489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419100</xdr:colOff>
      <xdr:row>267</xdr:row>
      <xdr:rowOff>0</xdr:rowOff>
    </xdr:from>
    <xdr:ext cx="76200" cy="228600"/>
    <xdr:sp fLocksText="0">
      <xdr:nvSpPr>
        <xdr:cNvPr id="326" name="Text Box 329"/>
        <xdr:cNvSpPr txBox="1">
          <a:spLocks noChangeArrowheads="1"/>
        </xdr:cNvSpPr>
      </xdr:nvSpPr>
      <xdr:spPr>
        <a:xfrm>
          <a:off x="5524500" y="870489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571500</xdr:colOff>
      <xdr:row>267</xdr:row>
      <xdr:rowOff>0</xdr:rowOff>
    </xdr:from>
    <xdr:ext cx="76200" cy="228600"/>
    <xdr:sp fLocksText="0">
      <xdr:nvSpPr>
        <xdr:cNvPr id="327" name="Text Box 330"/>
        <xdr:cNvSpPr txBox="1">
          <a:spLocks noChangeArrowheads="1"/>
        </xdr:cNvSpPr>
      </xdr:nvSpPr>
      <xdr:spPr>
        <a:xfrm>
          <a:off x="5676900" y="870489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571500</xdr:colOff>
      <xdr:row>267</xdr:row>
      <xdr:rowOff>0</xdr:rowOff>
    </xdr:from>
    <xdr:ext cx="76200" cy="228600"/>
    <xdr:sp fLocksText="0">
      <xdr:nvSpPr>
        <xdr:cNvPr id="328" name="Text Box 331"/>
        <xdr:cNvSpPr txBox="1">
          <a:spLocks noChangeArrowheads="1"/>
        </xdr:cNvSpPr>
      </xdr:nvSpPr>
      <xdr:spPr>
        <a:xfrm>
          <a:off x="5676900" y="870489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571500</xdr:colOff>
      <xdr:row>267</xdr:row>
      <xdr:rowOff>0</xdr:rowOff>
    </xdr:from>
    <xdr:ext cx="76200" cy="228600"/>
    <xdr:sp fLocksText="0">
      <xdr:nvSpPr>
        <xdr:cNvPr id="329" name="Text Box 332"/>
        <xdr:cNvSpPr txBox="1">
          <a:spLocks noChangeArrowheads="1"/>
        </xdr:cNvSpPr>
      </xdr:nvSpPr>
      <xdr:spPr>
        <a:xfrm>
          <a:off x="5676900" y="870489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571500</xdr:colOff>
      <xdr:row>267</xdr:row>
      <xdr:rowOff>0</xdr:rowOff>
    </xdr:from>
    <xdr:ext cx="76200" cy="228600"/>
    <xdr:sp fLocksText="0">
      <xdr:nvSpPr>
        <xdr:cNvPr id="330" name="Text Box 333"/>
        <xdr:cNvSpPr txBox="1">
          <a:spLocks noChangeArrowheads="1"/>
        </xdr:cNvSpPr>
      </xdr:nvSpPr>
      <xdr:spPr>
        <a:xfrm>
          <a:off x="5676900" y="870489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571500</xdr:colOff>
      <xdr:row>267</xdr:row>
      <xdr:rowOff>0</xdr:rowOff>
    </xdr:from>
    <xdr:ext cx="76200" cy="228600"/>
    <xdr:sp fLocksText="0">
      <xdr:nvSpPr>
        <xdr:cNvPr id="331" name="Text Box 334"/>
        <xdr:cNvSpPr txBox="1">
          <a:spLocks noChangeArrowheads="1"/>
        </xdr:cNvSpPr>
      </xdr:nvSpPr>
      <xdr:spPr>
        <a:xfrm>
          <a:off x="5676900" y="870489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571500</xdr:colOff>
      <xdr:row>267</xdr:row>
      <xdr:rowOff>0</xdr:rowOff>
    </xdr:from>
    <xdr:ext cx="76200" cy="228600"/>
    <xdr:sp fLocksText="0">
      <xdr:nvSpPr>
        <xdr:cNvPr id="332" name="Text Box 335"/>
        <xdr:cNvSpPr txBox="1">
          <a:spLocks noChangeArrowheads="1"/>
        </xdr:cNvSpPr>
      </xdr:nvSpPr>
      <xdr:spPr>
        <a:xfrm>
          <a:off x="5676900" y="870489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571500</xdr:colOff>
      <xdr:row>267</xdr:row>
      <xdr:rowOff>0</xdr:rowOff>
    </xdr:from>
    <xdr:ext cx="76200" cy="228600"/>
    <xdr:sp fLocksText="0">
      <xdr:nvSpPr>
        <xdr:cNvPr id="333" name="Text Box 336"/>
        <xdr:cNvSpPr txBox="1">
          <a:spLocks noChangeArrowheads="1"/>
        </xdr:cNvSpPr>
      </xdr:nvSpPr>
      <xdr:spPr>
        <a:xfrm>
          <a:off x="5676900" y="870489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571500</xdr:colOff>
      <xdr:row>267</xdr:row>
      <xdr:rowOff>0</xdr:rowOff>
    </xdr:from>
    <xdr:ext cx="76200" cy="228600"/>
    <xdr:sp fLocksText="0">
      <xdr:nvSpPr>
        <xdr:cNvPr id="334" name="Text Box 337"/>
        <xdr:cNvSpPr txBox="1">
          <a:spLocks noChangeArrowheads="1"/>
        </xdr:cNvSpPr>
      </xdr:nvSpPr>
      <xdr:spPr>
        <a:xfrm>
          <a:off x="5676900" y="870489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571500</xdr:colOff>
      <xdr:row>267</xdr:row>
      <xdr:rowOff>0</xdr:rowOff>
    </xdr:from>
    <xdr:ext cx="76200" cy="228600"/>
    <xdr:sp fLocksText="0">
      <xdr:nvSpPr>
        <xdr:cNvPr id="335" name="Text Box 338"/>
        <xdr:cNvSpPr txBox="1">
          <a:spLocks noChangeArrowheads="1"/>
        </xdr:cNvSpPr>
      </xdr:nvSpPr>
      <xdr:spPr>
        <a:xfrm>
          <a:off x="5676900" y="870489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571500</xdr:colOff>
      <xdr:row>267</xdr:row>
      <xdr:rowOff>0</xdr:rowOff>
    </xdr:from>
    <xdr:ext cx="76200" cy="228600"/>
    <xdr:sp fLocksText="0">
      <xdr:nvSpPr>
        <xdr:cNvPr id="336" name="Text Box 339"/>
        <xdr:cNvSpPr txBox="1">
          <a:spLocks noChangeArrowheads="1"/>
        </xdr:cNvSpPr>
      </xdr:nvSpPr>
      <xdr:spPr>
        <a:xfrm>
          <a:off x="5676900" y="870489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571500</xdr:colOff>
      <xdr:row>267</xdr:row>
      <xdr:rowOff>0</xdr:rowOff>
    </xdr:from>
    <xdr:ext cx="76200" cy="228600"/>
    <xdr:sp fLocksText="0">
      <xdr:nvSpPr>
        <xdr:cNvPr id="337" name="Text Box 340"/>
        <xdr:cNvSpPr txBox="1">
          <a:spLocks noChangeArrowheads="1"/>
        </xdr:cNvSpPr>
      </xdr:nvSpPr>
      <xdr:spPr>
        <a:xfrm>
          <a:off x="5676900" y="870489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571500</xdr:colOff>
      <xdr:row>267</xdr:row>
      <xdr:rowOff>0</xdr:rowOff>
    </xdr:from>
    <xdr:ext cx="76200" cy="228600"/>
    <xdr:sp fLocksText="0">
      <xdr:nvSpPr>
        <xdr:cNvPr id="338" name="Text Box 341"/>
        <xdr:cNvSpPr txBox="1">
          <a:spLocks noChangeArrowheads="1"/>
        </xdr:cNvSpPr>
      </xdr:nvSpPr>
      <xdr:spPr>
        <a:xfrm>
          <a:off x="5676900" y="870489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571500</xdr:colOff>
      <xdr:row>267</xdr:row>
      <xdr:rowOff>0</xdr:rowOff>
    </xdr:from>
    <xdr:ext cx="76200" cy="228600"/>
    <xdr:sp fLocksText="0">
      <xdr:nvSpPr>
        <xdr:cNvPr id="339" name="Text Box 342"/>
        <xdr:cNvSpPr txBox="1">
          <a:spLocks noChangeArrowheads="1"/>
        </xdr:cNvSpPr>
      </xdr:nvSpPr>
      <xdr:spPr>
        <a:xfrm>
          <a:off x="5676900" y="870489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571500</xdr:colOff>
      <xdr:row>267</xdr:row>
      <xdr:rowOff>0</xdr:rowOff>
    </xdr:from>
    <xdr:ext cx="76200" cy="228600"/>
    <xdr:sp fLocksText="0">
      <xdr:nvSpPr>
        <xdr:cNvPr id="340" name="Text Box 343"/>
        <xdr:cNvSpPr txBox="1">
          <a:spLocks noChangeArrowheads="1"/>
        </xdr:cNvSpPr>
      </xdr:nvSpPr>
      <xdr:spPr>
        <a:xfrm>
          <a:off x="5676900" y="870489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571500</xdr:colOff>
      <xdr:row>267</xdr:row>
      <xdr:rowOff>0</xdr:rowOff>
    </xdr:from>
    <xdr:ext cx="76200" cy="228600"/>
    <xdr:sp fLocksText="0">
      <xdr:nvSpPr>
        <xdr:cNvPr id="341" name="Text Box 344"/>
        <xdr:cNvSpPr txBox="1">
          <a:spLocks noChangeArrowheads="1"/>
        </xdr:cNvSpPr>
      </xdr:nvSpPr>
      <xdr:spPr>
        <a:xfrm>
          <a:off x="5676900" y="870489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571500</xdr:colOff>
      <xdr:row>267</xdr:row>
      <xdr:rowOff>0</xdr:rowOff>
    </xdr:from>
    <xdr:ext cx="76200" cy="228600"/>
    <xdr:sp fLocksText="0">
      <xdr:nvSpPr>
        <xdr:cNvPr id="342" name="Text Box 345"/>
        <xdr:cNvSpPr txBox="1">
          <a:spLocks noChangeArrowheads="1"/>
        </xdr:cNvSpPr>
      </xdr:nvSpPr>
      <xdr:spPr>
        <a:xfrm>
          <a:off x="5676900" y="870489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571500</xdr:colOff>
      <xdr:row>267</xdr:row>
      <xdr:rowOff>0</xdr:rowOff>
    </xdr:from>
    <xdr:ext cx="76200" cy="228600"/>
    <xdr:sp fLocksText="0">
      <xdr:nvSpPr>
        <xdr:cNvPr id="343" name="Text Box 346"/>
        <xdr:cNvSpPr txBox="1">
          <a:spLocks noChangeArrowheads="1"/>
        </xdr:cNvSpPr>
      </xdr:nvSpPr>
      <xdr:spPr>
        <a:xfrm>
          <a:off x="5676900" y="870489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571500</xdr:colOff>
      <xdr:row>267</xdr:row>
      <xdr:rowOff>0</xdr:rowOff>
    </xdr:from>
    <xdr:ext cx="76200" cy="228600"/>
    <xdr:sp fLocksText="0">
      <xdr:nvSpPr>
        <xdr:cNvPr id="344" name="Text Box 347"/>
        <xdr:cNvSpPr txBox="1">
          <a:spLocks noChangeArrowheads="1"/>
        </xdr:cNvSpPr>
      </xdr:nvSpPr>
      <xdr:spPr>
        <a:xfrm>
          <a:off x="5676900" y="870489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571500</xdr:colOff>
      <xdr:row>267</xdr:row>
      <xdr:rowOff>0</xdr:rowOff>
    </xdr:from>
    <xdr:ext cx="76200" cy="228600"/>
    <xdr:sp fLocksText="0">
      <xdr:nvSpPr>
        <xdr:cNvPr id="345" name="Text Box 348"/>
        <xdr:cNvSpPr txBox="1">
          <a:spLocks noChangeArrowheads="1"/>
        </xdr:cNvSpPr>
      </xdr:nvSpPr>
      <xdr:spPr>
        <a:xfrm>
          <a:off x="5676900" y="870489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571500</xdr:colOff>
      <xdr:row>267</xdr:row>
      <xdr:rowOff>0</xdr:rowOff>
    </xdr:from>
    <xdr:ext cx="76200" cy="228600"/>
    <xdr:sp fLocksText="0">
      <xdr:nvSpPr>
        <xdr:cNvPr id="346" name="Text Box 349"/>
        <xdr:cNvSpPr txBox="1">
          <a:spLocks noChangeArrowheads="1"/>
        </xdr:cNvSpPr>
      </xdr:nvSpPr>
      <xdr:spPr>
        <a:xfrm>
          <a:off x="5676900" y="870489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571500</xdr:colOff>
      <xdr:row>267</xdr:row>
      <xdr:rowOff>0</xdr:rowOff>
    </xdr:from>
    <xdr:ext cx="76200" cy="228600"/>
    <xdr:sp fLocksText="0">
      <xdr:nvSpPr>
        <xdr:cNvPr id="347" name="Text Box 350"/>
        <xdr:cNvSpPr txBox="1">
          <a:spLocks noChangeArrowheads="1"/>
        </xdr:cNvSpPr>
      </xdr:nvSpPr>
      <xdr:spPr>
        <a:xfrm>
          <a:off x="5676900" y="870489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571500</xdr:colOff>
      <xdr:row>267</xdr:row>
      <xdr:rowOff>0</xdr:rowOff>
    </xdr:from>
    <xdr:ext cx="76200" cy="228600"/>
    <xdr:sp fLocksText="0">
      <xdr:nvSpPr>
        <xdr:cNvPr id="348" name="Text Box 351"/>
        <xdr:cNvSpPr txBox="1">
          <a:spLocks noChangeArrowheads="1"/>
        </xdr:cNvSpPr>
      </xdr:nvSpPr>
      <xdr:spPr>
        <a:xfrm>
          <a:off x="5676900" y="870489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571500</xdr:colOff>
      <xdr:row>267</xdr:row>
      <xdr:rowOff>0</xdr:rowOff>
    </xdr:from>
    <xdr:ext cx="76200" cy="228600"/>
    <xdr:sp fLocksText="0">
      <xdr:nvSpPr>
        <xdr:cNvPr id="349" name="Text Box 352"/>
        <xdr:cNvSpPr txBox="1">
          <a:spLocks noChangeArrowheads="1"/>
        </xdr:cNvSpPr>
      </xdr:nvSpPr>
      <xdr:spPr>
        <a:xfrm>
          <a:off x="5676900" y="870489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571500</xdr:colOff>
      <xdr:row>267</xdr:row>
      <xdr:rowOff>0</xdr:rowOff>
    </xdr:from>
    <xdr:ext cx="76200" cy="228600"/>
    <xdr:sp fLocksText="0">
      <xdr:nvSpPr>
        <xdr:cNvPr id="350" name="Text Box 353"/>
        <xdr:cNvSpPr txBox="1">
          <a:spLocks noChangeArrowheads="1"/>
        </xdr:cNvSpPr>
      </xdr:nvSpPr>
      <xdr:spPr>
        <a:xfrm>
          <a:off x="5676900" y="870489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571500</xdr:colOff>
      <xdr:row>240</xdr:row>
      <xdr:rowOff>0</xdr:rowOff>
    </xdr:from>
    <xdr:ext cx="76200" cy="228600"/>
    <xdr:sp fLocksText="0">
      <xdr:nvSpPr>
        <xdr:cNvPr id="351" name="Text Box 354"/>
        <xdr:cNvSpPr txBox="1">
          <a:spLocks noChangeArrowheads="1"/>
        </xdr:cNvSpPr>
      </xdr:nvSpPr>
      <xdr:spPr>
        <a:xfrm>
          <a:off x="7791450" y="742473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571500</xdr:colOff>
      <xdr:row>240</xdr:row>
      <xdr:rowOff>0</xdr:rowOff>
    </xdr:from>
    <xdr:ext cx="76200" cy="228600"/>
    <xdr:sp fLocksText="0">
      <xdr:nvSpPr>
        <xdr:cNvPr id="352" name="Text Box 355"/>
        <xdr:cNvSpPr txBox="1">
          <a:spLocks noChangeArrowheads="1"/>
        </xdr:cNvSpPr>
      </xdr:nvSpPr>
      <xdr:spPr>
        <a:xfrm>
          <a:off x="7791450" y="742473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571500</xdr:colOff>
      <xdr:row>240</xdr:row>
      <xdr:rowOff>0</xdr:rowOff>
    </xdr:from>
    <xdr:ext cx="76200" cy="228600"/>
    <xdr:sp fLocksText="0">
      <xdr:nvSpPr>
        <xdr:cNvPr id="353" name="Text Box 356"/>
        <xdr:cNvSpPr txBox="1">
          <a:spLocks noChangeArrowheads="1"/>
        </xdr:cNvSpPr>
      </xdr:nvSpPr>
      <xdr:spPr>
        <a:xfrm>
          <a:off x="7791450" y="742473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571500</xdr:colOff>
      <xdr:row>240</xdr:row>
      <xdr:rowOff>0</xdr:rowOff>
    </xdr:from>
    <xdr:ext cx="76200" cy="228600"/>
    <xdr:sp fLocksText="0">
      <xdr:nvSpPr>
        <xdr:cNvPr id="354" name="Text Box 357"/>
        <xdr:cNvSpPr txBox="1">
          <a:spLocks noChangeArrowheads="1"/>
        </xdr:cNvSpPr>
      </xdr:nvSpPr>
      <xdr:spPr>
        <a:xfrm>
          <a:off x="7791450" y="742473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571500</xdr:colOff>
      <xdr:row>240</xdr:row>
      <xdr:rowOff>0</xdr:rowOff>
    </xdr:from>
    <xdr:ext cx="76200" cy="228600"/>
    <xdr:sp fLocksText="0">
      <xdr:nvSpPr>
        <xdr:cNvPr id="355" name="Text Box 358"/>
        <xdr:cNvSpPr txBox="1">
          <a:spLocks noChangeArrowheads="1"/>
        </xdr:cNvSpPr>
      </xdr:nvSpPr>
      <xdr:spPr>
        <a:xfrm>
          <a:off x="7791450" y="742473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571500</xdr:colOff>
      <xdr:row>240</xdr:row>
      <xdr:rowOff>0</xdr:rowOff>
    </xdr:from>
    <xdr:ext cx="76200" cy="228600"/>
    <xdr:sp fLocksText="0">
      <xdr:nvSpPr>
        <xdr:cNvPr id="356" name="Text Box 359"/>
        <xdr:cNvSpPr txBox="1">
          <a:spLocks noChangeArrowheads="1"/>
        </xdr:cNvSpPr>
      </xdr:nvSpPr>
      <xdr:spPr>
        <a:xfrm>
          <a:off x="7791450" y="742473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571500</xdr:colOff>
      <xdr:row>240</xdr:row>
      <xdr:rowOff>0</xdr:rowOff>
    </xdr:from>
    <xdr:ext cx="76200" cy="228600"/>
    <xdr:sp fLocksText="0">
      <xdr:nvSpPr>
        <xdr:cNvPr id="357" name="Text Box 360"/>
        <xdr:cNvSpPr txBox="1">
          <a:spLocks noChangeArrowheads="1"/>
        </xdr:cNvSpPr>
      </xdr:nvSpPr>
      <xdr:spPr>
        <a:xfrm>
          <a:off x="7791450" y="742473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571500</xdr:colOff>
      <xdr:row>240</xdr:row>
      <xdr:rowOff>0</xdr:rowOff>
    </xdr:from>
    <xdr:ext cx="76200" cy="228600"/>
    <xdr:sp fLocksText="0">
      <xdr:nvSpPr>
        <xdr:cNvPr id="358" name="Text Box 361"/>
        <xdr:cNvSpPr txBox="1">
          <a:spLocks noChangeArrowheads="1"/>
        </xdr:cNvSpPr>
      </xdr:nvSpPr>
      <xdr:spPr>
        <a:xfrm>
          <a:off x="7791450" y="742473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571500</xdr:colOff>
      <xdr:row>242</xdr:row>
      <xdr:rowOff>0</xdr:rowOff>
    </xdr:from>
    <xdr:ext cx="76200" cy="228600"/>
    <xdr:sp fLocksText="0">
      <xdr:nvSpPr>
        <xdr:cNvPr id="359" name="Text Box 362"/>
        <xdr:cNvSpPr txBox="1">
          <a:spLocks noChangeArrowheads="1"/>
        </xdr:cNvSpPr>
      </xdr:nvSpPr>
      <xdr:spPr>
        <a:xfrm>
          <a:off x="7791450" y="751998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571500</xdr:colOff>
      <xdr:row>242</xdr:row>
      <xdr:rowOff>0</xdr:rowOff>
    </xdr:from>
    <xdr:ext cx="76200" cy="228600"/>
    <xdr:sp fLocksText="0">
      <xdr:nvSpPr>
        <xdr:cNvPr id="360" name="Text Box 363"/>
        <xdr:cNvSpPr txBox="1">
          <a:spLocks noChangeArrowheads="1"/>
        </xdr:cNvSpPr>
      </xdr:nvSpPr>
      <xdr:spPr>
        <a:xfrm>
          <a:off x="7791450" y="751998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571500</xdr:colOff>
      <xdr:row>242</xdr:row>
      <xdr:rowOff>0</xdr:rowOff>
    </xdr:from>
    <xdr:ext cx="76200" cy="228600"/>
    <xdr:sp fLocksText="0">
      <xdr:nvSpPr>
        <xdr:cNvPr id="361" name="Text Box 364"/>
        <xdr:cNvSpPr txBox="1">
          <a:spLocks noChangeArrowheads="1"/>
        </xdr:cNvSpPr>
      </xdr:nvSpPr>
      <xdr:spPr>
        <a:xfrm>
          <a:off x="7791450" y="751998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571500</xdr:colOff>
      <xdr:row>242</xdr:row>
      <xdr:rowOff>0</xdr:rowOff>
    </xdr:from>
    <xdr:ext cx="76200" cy="228600"/>
    <xdr:sp fLocksText="0">
      <xdr:nvSpPr>
        <xdr:cNvPr id="362" name="Text Box 365"/>
        <xdr:cNvSpPr txBox="1">
          <a:spLocks noChangeArrowheads="1"/>
        </xdr:cNvSpPr>
      </xdr:nvSpPr>
      <xdr:spPr>
        <a:xfrm>
          <a:off x="7791450" y="751998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571500</xdr:colOff>
      <xdr:row>242</xdr:row>
      <xdr:rowOff>0</xdr:rowOff>
    </xdr:from>
    <xdr:ext cx="76200" cy="228600"/>
    <xdr:sp fLocksText="0">
      <xdr:nvSpPr>
        <xdr:cNvPr id="363" name="Text Box 366"/>
        <xdr:cNvSpPr txBox="1">
          <a:spLocks noChangeArrowheads="1"/>
        </xdr:cNvSpPr>
      </xdr:nvSpPr>
      <xdr:spPr>
        <a:xfrm>
          <a:off x="7791450" y="751998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571500</xdr:colOff>
      <xdr:row>242</xdr:row>
      <xdr:rowOff>0</xdr:rowOff>
    </xdr:from>
    <xdr:ext cx="76200" cy="228600"/>
    <xdr:sp fLocksText="0">
      <xdr:nvSpPr>
        <xdr:cNvPr id="364" name="Text Box 367"/>
        <xdr:cNvSpPr txBox="1">
          <a:spLocks noChangeArrowheads="1"/>
        </xdr:cNvSpPr>
      </xdr:nvSpPr>
      <xdr:spPr>
        <a:xfrm>
          <a:off x="7791450" y="751998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571500</xdr:colOff>
      <xdr:row>242</xdr:row>
      <xdr:rowOff>0</xdr:rowOff>
    </xdr:from>
    <xdr:ext cx="76200" cy="228600"/>
    <xdr:sp fLocksText="0">
      <xdr:nvSpPr>
        <xdr:cNvPr id="365" name="Text Box 368"/>
        <xdr:cNvSpPr txBox="1">
          <a:spLocks noChangeArrowheads="1"/>
        </xdr:cNvSpPr>
      </xdr:nvSpPr>
      <xdr:spPr>
        <a:xfrm>
          <a:off x="7791450" y="751998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571500</xdr:colOff>
      <xdr:row>242</xdr:row>
      <xdr:rowOff>0</xdr:rowOff>
    </xdr:from>
    <xdr:ext cx="76200" cy="228600"/>
    <xdr:sp fLocksText="0">
      <xdr:nvSpPr>
        <xdr:cNvPr id="366" name="Text Box 369"/>
        <xdr:cNvSpPr txBox="1">
          <a:spLocks noChangeArrowheads="1"/>
        </xdr:cNvSpPr>
      </xdr:nvSpPr>
      <xdr:spPr>
        <a:xfrm>
          <a:off x="7791450" y="751998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571500</xdr:colOff>
      <xdr:row>266</xdr:row>
      <xdr:rowOff>0</xdr:rowOff>
    </xdr:from>
    <xdr:ext cx="76200" cy="228600"/>
    <xdr:sp fLocksText="0">
      <xdr:nvSpPr>
        <xdr:cNvPr id="367" name="Text Box 370"/>
        <xdr:cNvSpPr txBox="1">
          <a:spLocks noChangeArrowheads="1"/>
        </xdr:cNvSpPr>
      </xdr:nvSpPr>
      <xdr:spPr>
        <a:xfrm>
          <a:off x="4238625" y="867060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571500</xdr:colOff>
      <xdr:row>266</xdr:row>
      <xdr:rowOff>0</xdr:rowOff>
    </xdr:from>
    <xdr:ext cx="76200" cy="228600"/>
    <xdr:sp fLocksText="0">
      <xdr:nvSpPr>
        <xdr:cNvPr id="368" name="Text Box 371"/>
        <xdr:cNvSpPr txBox="1">
          <a:spLocks noChangeArrowheads="1"/>
        </xdr:cNvSpPr>
      </xdr:nvSpPr>
      <xdr:spPr>
        <a:xfrm>
          <a:off x="4238625" y="867060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571500</xdr:colOff>
      <xdr:row>266</xdr:row>
      <xdr:rowOff>0</xdr:rowOff>
    </xdr:from>
    <xdr:ext cx="76200" cy="228600"/>
    <xdr:sp fLocksText="0">
      <xdr:nvSpPr>
        <xdr:cNvPr id="369" name="Text Box 372"/>
        <xdr:cNvSpPr txBox="1">
          <a:spLocks noChangeArrowheads="1"/>
        </xdr:cNvSpPr>
      </xdr:nvSpPr>
      <xdr:spPr>
        <a:xfrm>
          <a:off x="4238625" y="867060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571500</xdr:colOff>
      <xdr:row>266</xdr:row>
      <xdr:rowOff>0</xdr:rowOff>
    </xdr:from>
    <xdr:ext cx="76200" cy="228600"/>
    <xdr:sp fLocksText="0">
      <xdr:nvSpPr>
        <xdr:cNvPr id="370" name="Text Box 373"/>
        <xdr:cNvSpPr txBox="1">
          <a:spLocks noChangeArrowheads="1"/>
        </xdr:cNvSpPr>
      </xdr:nvSpPr>
      <xdr:spPr>
        <a:xfrm>
          <a:off x="4238625" y="867060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571500</xdr:colOff>
      <xdr:row>266</xdr:row>
      <xdr:rowOff>0</xdr:rowOff>
    </xdr:from>
    <xdr:ext cx="76200" cy="228600"/>
    <xdr:sp fLocksText="0">
      <xdr:nvSpPr>
        <xdr:cNvPr id="371" name="Text Box 374"/>
        <xdr:cNvSpPr txBox="1">
          <a:spLocks noChangeArrowheads="1"/>
        </xdr:cNvSpPr>
      </xdr:nvSpPr>
      <xdr:spPr>
        <a:xfrm>
          <a:off x="4238625" y="867060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571500</xdr:colOff>
      <xdr:row>266</xdr:row>
      <xdr:rowOff>0</xdr:rowOff>
    </xdr:from>
    <xdr:ext cx="76200" cy="228600"/>
    <xdr:sp fLocksText="0">
      <xdr:nvSpPr>
        <xdr:cNvPr id="372" name="Text Box 375"/>
        <xdr:cNvSpPr txBox="1">
          <a:spLocks noChangeArrowheads="1"/>
        </xdr:cNvSpPr>
      </xdr:nvSpPr>
      <xdr:spPr>
        <a:xfrm>
          <a:off x="4238625" y="867060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571500</xdr:colOff>
      <xdr:row>266</xdr:row>
      <xdr:rowOff>0</xdr:rowOff>
    </xdr:from>
    <xdr:ext cx="76200" cy="228600"/>
    <xdr:sp fLocksText="0">
      <xdr:nvSpPr>
        <xdr:cNvPr id="373" name="Text Box 376"/>
        <xdr:cNvSpPr txBox="1">
          <a:spLocks noChangeArrowheads="1"/>
        </xdr:cNvSpPr>
      </xdr:nvSpPr>
      <xdr:spPr>
        <a:xfrm>
          <a:off x="4238625" y="867060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571500</xdr:colOff>
      <xdr:row>266</xdr:row>
      <xdr:rowOff>0</xdr:rowOff>
    </xdr:from>
    <xdr:ext cx="76200" cy="228600"/>
    <xdr:sp fLocksText="0">
      <xdr:nvSpPr>
        <xdr:cNvPr id="374" name="Text Box 377"/>
        <xdr:cNvSpPr txBox="1">
          <a:spLocks noChangeArrowheads="1"/>
        </xdr:cNvSpPr>
      </xdr:nvSpPr>
      <xdr:spPr>
        <a:xfrm>
          <a:off x="4238625" y="867060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571500</xdr:colOff>
      <xdr:row>247</xdr:row>
      <xdr:rowOff>0</xdr:rowOff>
    </xdr:from>
    <xdr:ext cx="76200" cy="228600"/>
    <xdr:sp fLocksText="0">
      <xdr:nvSpPr>
        <xdr:cNvPr id="375" name="Text Box 378"/>
        <xdr:cNvSpPr txBox="1">
          <a:spLocks noChangeArrowheads="1"/>
        </xdr:cNvSpPr>
      </xdr:nvSpPr>
      <xdr:spPr>
        <a:xfrm>
          <a:off x="7791450" y="775811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571500</xdr:colOff>
      <xdr:row>247</xdr:row>
      <xdr:rowOff>0</xdr:rowOff>
    </xdr:from>
    <xdr:ext cx="76200" cy="228600"/>
    <xdr:sp fLocksText="0">
      <xdr:nvSpPr>
        <xdr:cNvPr id="376" name="Text Box 379"/>
        <xdr:cNvSpPr txBox="1">
          <a:spLocks noChangeArrowheads="1"/>
        </xdr:cNvSpPr>
      </xdr:nvSpPr>
      <xdr:spPr>
        <a:xfrm>
          <a:off x="7791450" y="775811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571500</xdr:colOff>
      <xdr:row>247</xdr:row>
      <xdr:rowOff>0</xdr:rowOff>
    </xdr:from>
    <xdr:ext cx="76200" cy="228600"/>
    <xdr:sp fLocksText="0">
      <xdr:nvSpPr>
        <xdr:cNvPr id="377" name="Text Box 380"/>
        <xdr:cNvSpPr txBox="1">
          <a:spLocks noChangeArrowheads="1"/>
        </xdr:cNvSpPr>
      </xdr:nvSpPr>
      <xdr:spPr>
        <a:xfrm>
          <a:off x="7791450" y="775811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571500</xdr:colOff>
      <xdr:row>247</xdr:row>
      <xdr:rowOff>0</xdr:rowOff>
    </xdr:from>
    <xdr:ext cx="76200" cy="228600"/>
    <xdr:sp fLocksText="0">
      <xdr:nvSpPr>
        <xdr:cNvPr id="378" name="Text Box 381"/>
        <xdr:cNvSpPr txBox="1">
          <a:spLocks noChangeArrowheads="1"/>
        </xdr:cNvSpPr>
      </xdr:nvSpPr>
      <xdr:spPr>
        <a:xfrm>
          <a:off x="7791450" y="775811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571500</xdr:colOff>
      <xdr:row>247</xdr:row>
      <xdr:rowOff>0</xdr:rowOff>
    </xdr:from>
    <xdr:ext cx="76200" cy="228600"/>
    <xdr:sp fLocksText="0">
      <xdr:nvSpPr>
        <xdr:cNvPr id="379" name="Text Box 382"/>
        <xdr:cNvSpPr txBox="1">
          <a:spLocks noChangeArrowheads="1"/>
        </xdr:cNvSpPr>
      </xdr:nvSpPr>
      <xdr:spPr>
        <a:xfrm>
          <a:off x="7791450" y="775811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571500</xdr:colOff>
      <xdr:row>247</xdr:row>
      <xdr:rowOff>0</xdr:rowOff>
    </xdr:from>
    <xdr:ext cx="76200" cy="228600"/>
    <xdr:sp fLocksText="0">
      <xdr:nvSpPr>
        <xdr:cNvPr id="380" name="Text Box 383"/>
        <xdr:cNvSpPr txBox="1">
          <a:spLocks noChangeArrowheads="1"/>
        </xdr:cNvSpPr>
      </xdr:nvSpPr>
      <xdr:spPr>
        <a:xfrm>
          <a:off x="7791450" y="775811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571500</xdr:colOff>
      <xdr:row>247</xdr:row>
      <xdr:rowOff>0</xdr:rowOff>
    </xdr:from>
    <xdr:ext cx="76200" cy="228600"/>
    <xdr:sp fLocksText="0">
      <xdr:nvSpPr>
        <xdr:cNvPr id="381" name="Text Box 384"/>
        <xdr:cNvSpPr txBox="1">
          <a:spLocks noChangeArrowheads="1"/>
        </xdr:cNvSpPr>
      </xdr:nvSpPr>
      <xdr:spPr>
        <a:xfrm>
          <a:off x="7791450" y="775811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571500</xdr:colOff>
      <xdr:row>247</xdr:row>
      <xdr:rowOff>0</xdr:rowOff>
    </xdr:from>
    <xdr:ext cx="76200" cy="228600"/>
    <xdr:sp fLocksText="0">
      <xdr:nvSpPr>
        <xdr:cNvPr id="382" name="Text Box 385"/>
        <xdr:cNvSpPr txBox="1">
          <a:spLocks noChangeArrowheads="1"/>
        </xdr:cNvSpPr>
      </xdr:nvSpPr>
      <xdr:spPr>
        <a:xfrm>
          <a:off x="7791450" y="775811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571500</xdr:colOff>
      <xdr:row>247</xdr:row>
      <xdr:rowOff>0</xdr:rowOff>
    </xdr:from>
    <xdr:ext cx="76200" cy="228600"/>
    <xdr:sp fLocksText="0">
      <xdr:nvSpPr>
        <xdr:cNvPr id="383" name="Text Box 386"/>
        <xdr:cNvSpPr txBox="1">
          <a:spLocks noChangeArrowheads="1"/>
        </xdr:cNvSpPr>
      </xdr:nvSpPr>
      <xdr:spPr>
        <a:xfrm>
          <a:off x="7791450" y="775811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571500</xdr:colOff>
      <xdr:row>247</xdr:row>
      <xdr:rowOff>0</xdr:rowOff>
    </xdr:from>
    <xdr:ext cx="76200" cy="228600"/>
    <xdr:sp fLocksText="0">
      <xdr:nvSpPr>
        <xdr:cNvPr id="384" name="Text Box 387"/>
        <xdr:cNvSpPr txBox="1">
          <a:spLocks noChangeArrowheads="1"/>
        </xdr:cNvSpPr>
      </xdr:nvSpPr>
      <xdr:spPr>
        <a:xfrm>
          <a:off x="7791450" y="775811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571500</xdr:colOff>
      <xdr:row>247</xdr:row>
      <xdr:rowOff>0</xdr:rowOff>
    </xdr:from>
    <xdr:ext cx="76200" cy="228600"/>
    <xdr:sp fLocksText="0">
      <xdr:nvSpPr>
        <xdr:cNvPr id="385" name="Text Box 388"/>
        <xdr:cNvSpPr txBox="1">
          <a:spLocks noChangeArrowheads="1"/>
        </xdr:cNvSpPr>
      </xdr:nvSpPr>
      <xdr:spPr>
        <a:xfrm>
          <a:off x="7791450" y="775811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571500</xdr:colOff>
      <xdr:row>247</xdr:row>
      <xdr:rowOff>0</xdr:rowOff>
    </xdr:from>
    <xdr:ext cx="76200" cy="228600"/>
    <xdr:sp fLocksText="0">
      <xdr:nvSpPr>
        <xdr:cNvPr id="386" name="Text Box 389"/>
        <xdr:cNvSpPr txBox="1">
          <a:spLocks noChangeArrowheads="1"/>
        </xdr:cNvSpPr>
      </xdr:nvSpPr>
      <xdr:spPr>
        <a:xfrm>
          <a:off x="7791450" y="775811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571500</xdr:colOff>
      <xdr:row>247</xdr:row>
      <xdr:rowOff>0</xdr:rowOff>
    </xdr:from>
    <xdr:ext cx="76200" cy="228600"/>
    <xdr:sp fLocksText="0">
      <xdr:nvSpPr>
        <xdr:cNvPr id="387" name="Text Box 390"/>
        <xdr:cNvSpPr txBox="1">
          <a:spLocks noChangeArrowheads="1"/>
        </xdr:cNvSpPr>
      </xdr:nvSpPr>
      <xdr:spPr>
        <a:xfrm>
          <a:off x="7791450" y="775811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571500</xdr:colOff>
      <xdr:row>247</xdr:row>
      <xdr:rowOff>0</xdr:rowOff>
    </xdr:from>
    <xdr:ext cx="76200" cy="228600"/>
    <xdr:sp fLocksText="0">
      <xdr:nvSpPr>
        <xdr:cNvPr id="388" name="Text Box 391"/>
        <xdr:cNvSpPr txBox="1">
          <a:spLocks noChangeArrowheads="1"/>
        </xdr:cNvSpPr>
      </xdr:nvSpPr>
      <xdr:spPr>
        <a:xfrm>
          <a:off x="7791450" y="775811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571500</xdr:colOff>
      <xdr:row>247</xdr:row>
      <xdr:rowOff>0</xdr:rowOff>
    </xdr:from>
    <xdr:ext cx="76200" cy="228600"/>
    <xdr:sp fLocksText="0">
      <xdr:nvSpPr>
        <xdr:cNvPr id="389" name="Text Box 392"/>
        <xdr:cNvSpPr txBox="1">
          <a:spLocks noChangeArrowheads="1"/>
        </xdr:cNvSpPr>
      </xdr:nvSpPr>
      <xdr:spPr>
        <a:xfrm>
          <a:off x="7791450" y="775811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571500</xdr:colOff>
      <xdr:row>247</xdr:row>
      <xdr:rowOff>0</xdr:rowOff>
    </xdr:from>
    <xdr:ext cx="76200" cy="228600"/>
    <xdr:sp fLocksText="0">
      <xdr:nvSpPr>
        <xdr:cNvPr id="390" name="Text Box 393"/>
        <xdr:cNvSpPr txBox="1">
          <a:spLocks noChangeArrowheads="1"/>
        </xdr:cNvSpPr>
      </xdr:nvSpPr>
      <xdr:spPr>
        <a:xfrm>
          <a:off x="7791450" y="775811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571500</xdr:colOff>
      <xdr:row>247</xdr:row>
      <xdr:rowOff>0</xdr:rowOff>
    </xdr:from>
    <xdr:ext cx="76200" cy="228600"/>
    <xdr:sp fLocksText="0">
      <xdr:nvSpPr>
        <xdr:cNvPr id="391" name="Text Box 394"/>
        <xdr:cNvSpPr txBox="1">
          <a:spLocks noChangeArrowheads="1"/>
        </xdr:cNvSpPr>
      </xdr:nvSpPr>
      <xdr:spPr>
        <a:xfrm>
          <a:off x="7791450" y="775811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571500</xdr:colOff>
      <xdr:row>247</xdr:row>
      <xdr:rowOff>0</xdr:rowOff>
    </xdr:from>
    <xdr:ext cx="76200" cy="228600"/>
    <xdr:sp fLocksText="0">
      <xdr:nvSpPr>
        <xdr:cNvPr id="392" name="Text Box 395"/>
        <xdr:cNvSpPr txBox="1">
          <a:spLocks noChangeArrowheads="1"/>
        </xdr:cNvSpPr>
      </xdr:nvSpPr>
      <xdr:spPr>
        <a:xfrm>
          <a:off x="7791450" y="775811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571500</xdr:colOff>
      <xdr:row>247</xdr:row>
      <xdr:rowOff>0</xdr:rowOff>
    </xdr:from>
    <xdr:ext cx="76200" cy="228600"/>
    <xdr:sp fLocksText="0">
      <xdr:nvSpPr>
        <xdr:cNvPr id="393" name="Text Box 396"/>
        <xdr:cNvSpPr txBox="1">
          <a:spLocks noChangeArrowheads="1"/>
        </xdr:cNvSpPr>
      </xdr:nvSpPr>
      <xdr:spPr>
        <a:xfrm>
          <a:off x="7791450" y="775811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571500</xdr:colOff>
      <xdr:row>247</xdr:row>
      <xdr:rowOff>0</xdr:rowOff>
    </xdr:from>
    <xdr:ext cx="76200" cy="228600"/>
    <xdr:sp fLocksText="0">
      <xdr:nvSpPr>
        <xdr:cNvPr id="394" name="Text Box 397"/>
        <xdr:cNvSpPr txBox="1">
          <a:spLocks noChangeArrowheads="1"/>
        </xdr:cNvSpPr>
      </xdr:nvSpPr>
      <xdr:spPr>
        <a:xfrm>
          <a:off x="7791450" y="775811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571500</xdr:colOff>
      <xdr:row>247</xdr:row>
      <xdr:rowOff>0</xdr:rowOff>
    </xdr:from>
    <xdr:ext cx="76200" cy="228600"/>
    <xdr:sp fLocksText="0">
      <xdr:nvSpPr>
        <xdr:cNvPr id="395" name="Text Box 398"/>
        <xdr:cNvSpPr txBox="1">
          <a:spLocks noChangeArrowheads="1"/>
        </xdr:cNvSpPr>
      </xdr:nvSpPr>
      <xdr:spPr>
        <a:xfrm>
          <a:off x="7791450" y="775811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571500</xdr:colOff>
      <xdr:row>247</xdr:row>
      <xdr:rowOff>0</xdr:rowOff>
    </xdr:from>
    <xdr:ext cx="76200" cy="228600"/>
    <xdr:sp fLocksText="0">
      <xdr:nvSpPr>
        <xdr:cNvPr id="396" name="Text Box 399"/>
        <xdr:cNvSpPr txBox="1">
          <a:spLocks noChangeArrowheads="1"/>
        </xdr:cNvSpPr>
      </xdr:nvSpPr>
      <xdr:spPr>
        <a:xfrm>
          <a:off x="7791450" y="775811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571500</xdr:colOff>
      <xdr:row>247</xdr:row>
      <xdr:rowOff>0</xdr:rowOff>
    </xdr:from>
    <xdr:ext cx="76200" cy="228600"/>
    <xdr:sp fLocksText="0">
      <xdr:nvSpPr>
        <xdr:cNvPr id="397" name="Text Box 400"/>
        <xdr:cNvSpPr txBox="1">
          <a:spLocks noChangeArrowheads="1"/>
        </xdr:cNvSpPr>
      </xdr:nvSpPr>
      <xdr:spPr>
        <a:xfrm>
          <a:off x="7791450" y="775811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571500</xdr:colOff>
      <xdr:row>247</xdr:row>
      <xdr:rowOff>0</xdr:rowOff>
    </xdr:from>
    <xdr:ext cx="76200" cy="228600"/>
    <xdr:sp fLocksText="0">
      <xdr:nvSpPr>
        <xdr:cNvPr id="398" name="Text Box 401"/>
        <xdr:cNvSpPr txBox="1">
          <a:spLocks noChangeArrowheads="1"/>
        </xdr:cNvSpPr>
      </xdr:nvSpPr>
      <xdr:spPr>
        <a:xfrm>
          <a:off x="7791450" y="775811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571500</xdr:colOff>
      <xdr:row>247</xdr:row>
      <xdr:rowOff>0</xdr:rowOff>
    </xdr:from>
    <xdr:ext cx="76200" cy="228600"/>
    <xdr:sp fLocksText="0">
      <xdr:nvSpPr>
        <xdr:cNvPr id="399" name="Text Box 402"/>
        <xdr:cNvSpPr txBox="1">
          <a:spLocks noChangeArrowheads="1"/>
        </xdr:cNvSpPr>
      </xdr:nvSpPr>
      <xdr:spPr>
        <a:xfrm>
          <a:off x="7791450" y="775811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571500</xdr:colOff>
      <xdr:row>247</xdr:row>
      <xdr:rowOff>0</xdr:rowOff>
    </xdr:from>
    <xdr:ext cx="76200" cy="228600"/>
    <xdr:sp fLocksText="0">
      <xdr:nvSpPr>
        <xdr:cNvPr id="400" name="Text Box 403"/>
        <xdr:cNvSpPr txBox="1">
          <a:spLocks noChangeArrowheads="1"/>
        </xdr:cNvSpPr>
      </xdr:nvSpPr>
      <xdr:spPr>
        <a:xfrm>
          <a:off x="7791450" y="775811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571500</xdr:colOff>
      <xdr:row>247</xdr:row>
      <xdr:rowOff>0</xdr:rowOff>
    </xdr:from>
    <xdr:ext cx="76200" cy="228600"/>
    <xdr:sp fLocksText="0">
      <xdr:nvSpPr>
        <xdr:cNvPr id="401" name="Text Box 404"/>
        <xdr:cNvSpPr txBox="1">
          <a:spLocks noChangeArrowheads="1"/>
        </xdr:cNvSpPr>
      </xdr:nvSpPr>
      <xdr:spPr>
        <a:xfrm>
          <a:off x="7791450" y="775811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571500</xdr:colOff>
      <xdr:row>247</xdr:row>
      <xdr:rowOff>0</xdr:rowOff>
    </xdr:from>
    <xdr:ext cx="76200" cy="228600"/>
    <xdr:sp fLocksText="0">
      <xdr:nvSpPr>
        <xdr:cNvPr id="402" name="Text Box 405"/>
        <xdr:cNvSpPr txBox="1">
          <a:spLocks noChangeArrowheads="1"/>
        </xdr:cNvSpPr>
      </xdr:nvSpPr>
      <xdr:spPr>
        <a:xfrm>
          <a:off x="7791450" y="775811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571500</xdr:colOff>
      <xdr:row>247</xdr:row>
      <xdr:rowOff>0</xdr:rowOff>
    </xdr:from>
    <xdr:ext cx="76200" cy="228600"/>
    <xdr:sp fLocksText="0">
      <xdr:nvSpPr>
        <xdr:cNvPr id="403" name="Text Box 406"/>
        <xdr:cNvSpPr txBox="1">
          <a:spLocks noChangeArrowheads="1"/>
        </xdr:cNvSpPr>
      </xdr:nvSpPr>
      <xdr:spPr>
        <a:xfrm>
          <a:off x="7791450" y="775811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571500</xdr:colOff>
      <xdr:row>247</xdr:row>
      <xdr:rowOff>0</xdr:rowOff>
    </xdr:from>
    <xdr:ext cx="76200" cy="228600"/>
    <xdr:sp fLocksText="0">
      <xdr:nvSpPr>
        <xdr:cNvPr id="404" name="Text Box 407"/>
        <xdr:cNvSpPr txBox="1">
          <a:spLocks noChangeArrowheads="1"/>
        </xdr:cNvSpPr>
      </xdr:nvSpPr>
      <xdr:spPr>
        <a:xfrm>
          <a:off x="7791450" y="775811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571500</xdr:colOff>
      <xdr:row>247</xdr:row>
      <xdr:rowOff>0</xdr:rowOff>
    </xdr:from>
    <xdr:ext cx="76200" cy="228600"/>
    <xdr:sp fLocksText="0">
      <xdr:nvSpPr>
        <xdr:cNvPr id="405" name="Text Box 408"/>
        <xdr:cNvSpPr txBox="1">
          <a:spLocks noChangeArrowheads="1"/>
        </xdr:cNvSpPr>
      </xdr:nvSpPr>
      <xdr:spPr>
        <a:xfrm>
          <a:off x="7791450" y="775811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571500</xdr:colOff>
      <xdr:row>247</xdr:row>
      <xdr:rowOff>0</xdr:rowOff>
    </xdr:from>
    <xdr:ext cx="76200" cy="228600"/>
    <xdr:sp fLocksText="0">
      <xdr:nvSpPr>
        <xdr:cNvPr id="406" name="Text Box 409"/>
        <xdr:cNvSpPr txBox="1">
          <a:spLocks noChangeArrowheads="1"/>
        </xdr:cNvSpPr>
      </xdr:nvSpPr>
      <xdr:spPr>
        <a:xfrm>
          <a:off x="7791450" y="775811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571500</xdr:colOff>
      <xdr:row>266</xdr:row>
      <xdr:rowOff>0</xdr:rowOff>
    </xdr:from>
    <xdr:ext cx="76200" cy="228600"/>
    <xdr:sp fLocksText="0">
      <xdr:nvSpPr>
        <xdr:cNvPr id="407" name="Text Box 410"/>
        <xdr:cNvSpPr txBox="1">
          <a:spLocks noChangeArrowheads="1"/>
        </xdr:cNvSpPr>
      </xdr:nvSpPr>
      <xdr:spPr>
        <a:xfrm>
          <a:off x="7791450" y="867060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571500</xdr:colOff>
      <xdr:row>266</xdr:row>
      <xdr:rowOff>0</xdr:rowOff>
    </xdr:from>
    <xdr:ext cx="76200" cy="228600"/>
    <xdr:sp fLocksText="0">
      <xdr:nvSpPr>
        <xdr:cNvPr id="408" name="Text Box 411"/>
        <xdr:cNvSpPr txBox="1">
          <a:spLocks noChangeArrowheads="1"/>
        </xdr:cNvSpPr>
      </xdr:nvSpPr>
      <xdr:spPr>
        <a:xfrm>
          <a:off x="7791450" y="867060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571500</xdr:colOff>
      <xdr:row>266</xdr:row>
      <xdr:rowOff>0</xdr:rowOff>
    </xdr:from>
    <xdr:ext cx="76200" cy="228600"/>
    <xdr:sp fLocksText="0">
      <xdr:nvSpPr>
        <xdr:cNvPr id="409" name="Text Box 412"/>
        <xdr:cNvSpPr txBox="1">
          <a:spLocks noChangeArrowheads="1"/>
        </xdr:cNvSpPr>
      </xdr:nvSpPr>
      <xdr:spPr>
        <a:xfrm>
          <a:off x="7791450" y="867060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571500</xdr:colOff>
      <xdr:row>266</xdr:row>
      <xdr:rowOff>0</xdr:rowOff>
    </xdr:from>
    <xdr:ext cx="76200" cy="228600"/>
    <xdr:sp fLocksText="0">
      <xdr:nvSpPr>
        <xdr:cNvPr id="410" name="Text Box 413"/>
        <xdr:cNvSpPr txBox="1">
          <a:spLocks noChangeArrowheads="1"/>
        </xdr:cNvSpPr>
      </xdr:nvSpPr>
      <xdr:spPr>
        <a:xfrm>
          <a:off x="7791450" y="867060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571500</xdr:colOff>
      <xdr:row>266</xdr:row>
      <xdr:rowOff>0</xdr:rowOff>
    </xdr:from>
    <xdr:ext cx="76200" cy="228600"/>
    <xdr:sp fLocksText="0">
      <xdr:nvSpPr>
        <xdr:cNvPr id="411" name="Text Box 414"/>
        <xdr:cNvSpPr txBox="1">
          <a:spLocks noChangeArrowheads="1"/>
        </xdr:cNvSpPr>
      </xdr:nvSpPr>
      <xdr:spPr>
        <a:xfrm>
          <a:off x="7791450" y="867060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571500</xdr:colOff>
      <xdr:row>266</xdr:row>
      <xdr:rowOff>0</xdr:rowOff>
    </xdr:from>
    <xdr:ext cx="76200" cy="228600"/>
    <xdr:sp fLocksText="0">
      <xdr:nvSpPr>
        <xdr:cNvPr id="412" name="Text Box 415"/>
        <xdr:cNvSpPr txBox="1">
          <a:spLocks noChangeArrowheads="1"/>
        </xdr:cNvSpPr>
      </xdr:nvSpPr>
      <xdr:spPr>
        <a:xfrm>
          <a:off x="7791450" y="867060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571500</xdr:colOff>
      <xdr:row>266</xdr:row>
      <xdr:rowOff>0</xdr:rowOff>
    </xdr:from>
    <xdr:ext cx="76200" cy="228600"/>
    <xdr:sp fLocksText="0">
      <xdr:nvSpPr>
        <xdr:cNvPr id="413" name="Text Box 416"/>
        <xdr:cNvSpPr txBox="1">
          <a:spLocks noChangeArrowheads="1"/>
        </xdr:cNvSpPr>
      </xdr:nvSpPr>
      <xdr:spPr>
        <a:xfrm>
          <a:off x="7791450" y="867060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571500</xdr:colOff>
      <xdr:row>266</xdr:row>
      <xdr:rowOff>0</xdr:rowOff>
    </xdr:from>
    <xdr:ext cx="76200" cy="228600"/>
    <xdr:sp fLocksText="0">
      <xdr:nvSpPr>
        <xdr:cNvPr id="414" name="Text Box 417"/>
        <xdr:cNvSpPr txBox="1">
          <a:spLocks noChangeArrowheads="1"/>
        </xdr:cNvSpPr>
      </xdr:nvSpPr>
      <xdr:spPr>
        <a:xfrm>
          <a:off x="7791450" y="867060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571500</xdr:colOff>
      <xdr:row>266</xdr:row>
      <xdr:rowOff>0</xdr:rowOff>
    </xdr:from>
    <xdr:ext cx="76200" cy="228600"/>
    <xdr:sp fLocksText="0">
      <xdr:nvSpPr>
        <xdr:cNvPr id="415" name="Text Box 418"/>
        <xdr:cNvSpPr txBox="1">
          <a:spLocks noChangeArrowheads="1"/>
        </xdr:cNvSpPr>
      </xdr:nvSpPr>
      <xdr:spPr>
        <a:xfrm>
          <a:off x="7791450" y="867060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571500</xdr:colOff>
      <xdr:row>266</xdr:row>
      <xdr:rowOff>0</xdr:rowOff>
    </xdr:from>
    <xdr:ext cx="76200" cy="228600"/>
    <xdr:sp fLocksText="0">
      <xdr:nvSpPr>
        <xdr:cNvPr id="416" name="Text Box 419"/>
        <xdr:cNvSpPr txBox="1">
          <a:spLocks noChangeArrowheads="1"/>
        </xdr:cNvSpPr>
      </xdr:nvSpPr>
      <xdr:spPr>
        <a:xfrm>
          <a:off x="7791450" y="867060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571500</xdr:colOff>
      <xdr:row>266</xdr:row>
      <xdr:rowOff>0</xdr:rowOff>
    </xdr:from>
    <xdr:ext cx="76200" cy="228600"/>
    <xdr:sp fLocksText="0">
      <xdr:nvSpPr>
        <xdr:cNvPr id="417" name="Text Box 420"/>
        <xdr:cNvSpPr txBox="1">
          <a:spLocks noChangeArrowheads="1"/>
        </xdr:cNvSpPr>
      </xdr:nvSpPr>
      <xdr:spPr>
        <a:xfrm>
          <a:off x="7791450" y="867060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571500</xdr:colOff>
      <xdr:row>266</xdr:row>
      <xdr:rowOff>0</xdr:rowOff>
    </xdr:from>
    <xdr:ext cx="76200" cy="228600"/>
    <xdr:sp fLocksText="0">
      <xdr:nvSpPr>
        <xdr:cNvPr id="418" name="Text Box 421"/>
        <xdr:cNvSpPr txBox="1">
          <a:spLocks noChangeArrowheads="1"/>
        </xdr:cNvSpPr>
      </xdr:nvSpPr>
      <xdr:spPr>
        <a:xfrm>
          <a:off x="7791450" y="867060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571500</xdr:colOff>
      <xdr:row>266</xdr:row>
      <xdr:rowOff>0</xdr:rowOff>
    </xdr:from>
    <xdr:ext cx="76200" cy="228600"/>
    <xdr:sp fLocksText="0">
      <xdr:nvSpPr>
        <xdr:cNvPr id="419" name="Text Box 422"/>
        <xdr:cNvSpPr txBox="1">
          <a:spLocks noChangeArrowheads="1"/>
        </xdr:cNvSpPr>
      </xdr:nvSpPr>
      <xdr:spPr>
        <a:xfrm>
          <a:off x="7791450" y="867060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571500</xdr:colOff>
      <xdr:row>266</xdr:row>
      <xdr:rowOff>0</xdr:rowOff>
    </xdr:from>
    <xdr:ext cx="76200" cy="228600"/>
    <xdr:sp fLocksText="0">
      <xdr:nvSpPr>
        <xdr:cNvPr id="420" name="Text Box 423"/>
        <xdr:cNvSpPr txBox="1">
          <a:spLocks noChangeArrowheads="1"/>
        </xdr:cNvSpPr>
      </xdr:nvSpPr>
      <xdr:spPr>
        <a:xfrm>
          <a:off x="7791450" y="867060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571500</xdr:colOff>
      <xdr:row>266</xdr:row>
      <xdr:rowOff>0</xdr:rowOff>
    </xdr:from>
    <xdr:ext cx="76200" cy="228600"/>
    <xdr:sp fLocksText="0">
      <xdr:nvSpPr>
        <xdr:cNvPr id="421" name="Text Box 424"/>
        <xdr:cNvSpPr txBox="1">
          <a:spLocks noChangeArrowheads="1"/>
        </xdr:cNvSpPr>
      </xdr:nvSpPr>
      <xdr:spPr>
        <a:xfrm>
          <a:off x="7791450" y="867060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571500</xdr:colOff>
      <xdr:row>266</xdr:row>
      <xdr:rowOff>0</xdr:rowOff>
    </xdr:from>
    <xdr:ext cx="76200" cy="228600"/>
    <xdr:sp fLocksText="0">
      <xdr:nvSpPr>
        <xdr:cNvPr id="422" name="Text Box 425"/>
        <xdr:cNvSpPr txBox="1">
          <a:spLocks noChangeArrowheads="1"/>
        </xdr:cNvSpPr>
      </xdr:nvSpPr>
      <xdr:spPr>
        <a:xfrm>
          <a:off x="7791450" y="867060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571500</xdr:colOff>
      <xdr:row>266</xdr:row>
      <xdr:rowOff>0</xdr:rowOff>
    </xdr:from>
    <xdr:ext cx="76200" cy="228600"/>
    <xdr:sp fLocksText="0">
      <xdr:nvSpPr>
        <xdr:cNvPr id="423" name="Text Box 426"/>
        <xdr:cNvSpPr txBox="1">
          <a:spLocks noChangeArrowheads="1"/>
        </xdr:cNvSpPr>
      </xdr:nvSpPr>
      <xdr:spPr>
        <a:xfrm>
          <a:off x="7791450" y="867060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571500</xdr:colOff>
      <xdr:row>266</xdr:row>
      <xdr:rowOff>0</xdr:rowOff>
    </xdr:from>
    <xdr:ext cx="76200" cy="228600"/>
    <xdr:sp fLocksText="0">
      <xdr:nvSpPr>
        <xdr:cNvPr id="424" name="Text Box 427"/>
        <xdr:cNvSpPr txBox="1">
          <a:spLocks noChangeArrowheads="1"/>
        </xdr:cNvSpPr>
      </xdr:nvSpPr>
      <xdr:spPr>
        <a:xfrm>
          <a:off x="7791450" y="867060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571500</xdr:colOff>
      <xdr:row>266</xdr:row>
      <xdr:rowOff>0</xdr:rowOff>
    </xdr:from>
    <xdr:ext cx="76200" cy="228600"/>
    <xdr:sp fLocksText="0">
      <xdr:nvSpPr>
        <xdr:cNvPr id="425" name="Text Box 428"/>
        <xdr:cNvSpPr txBox="1">
          <a:spLocks noChangeArrowheads="1"/>
        </xdr:cNvSpPr>
      </xdr:nvSpPr>
      <xdr:spPr>
        <a:xfrm>
          <a:off x="7791450" y="867060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571500</xdr:colOff>
      <xdr:row>266</xdr:row>
      <xdr:rowOff>0</xdr:rowOff>
    </xdr:from>
    <xdr:ext cx="76200" cy="228600"/>
    <xdr:sp fLocksText="0">
      <xdr:nvSpPr>
        <xdr:cNvPr id="426" name="Text Box 429"/>
        <xdr:cNvSpPr txBox="1">
          <a:spLocks noChangeArrowheads="1"/>
        </xdr:cNvSpPr>
      </xdr:nvSpPr>
      <xdr:spPr>
        <a:xfrm>
          <a:off x="7791450" y="867060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571500</xdr:colOff>
      <xdr:row>266</xdr:row>
      <xdr:rowOff>0</xdr:rowOff>
    </xdr:from>
    <xdr:ext cx="76200" cy="228600"/>
    <xdr:sp fLocksText="0">
      <xdr:nvSpPr>
        <xdr:cNvPr id="427" name="Text Box 430"/>
        <xdr:cNvSpPr txBox="1">
          <a:spLocks noChangeArrowheads="1"/>
        </xdr:cNvSpPr>
      </xdr:nvSpPr>
      <xdr:spPr>
        <a:xfrm>
          <a:off x="7791450" y="867060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571500</xdr:colOff>
      <xdr:row>266</xdr:row>
      <xdr:rowOff>0</xdr:rowOff>
    </xdr:from>
    <xdr:ext cx="76200" cy="228600"/>
    <xdr:sp fLocksText="0">
      <xdr:nvSpPr>
        <xdr:cNvPr id="428" name="Text Box 431"/>
        <xdr:cNvSpPr txBox="1">
          <a:spLocks noChangeArrowheads="1"/>
        </xdr:cNvSpPr>
      </xdr:nvSpPr>
      <xdr:spPr>
        <a:xfrm>
          <a:off x="7791450" y="867060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571500</xdr:colOff>
      <xdr:row>266</xdr:row>
      <xdr:rowOff>0</xdr:rowOff>
    </xdr:from>
    <xdr:ext cx="76200" cy="228600"/>
    <xdr:sp fLocksText="0">
      <xdr:nvSpPr>
        <xdr:cNvPr id="429" name="Text Box 432"/>
        <xdr:cNvSpPr txBox="1">
          <a:spLocks noChangeArrowheads="1"/>
        </xdr:cNvSpPr>
      </xdr:nvSpPr>
      <xdr:spPr>
        <a:xfrm>
          <a:off x="7791450" y="867060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571500</xdr:colOff>
      <xdr:row>266</xdr:row>
      <xdr:rowOff>0</xdr:rowOff>
    </xdr:from>
    <xdr:ext cx="76200" cy="228600"/>
    <xdr:sp fLocksText="0">
      <xdr:nvSpPr>
        <xdr:cNvPr id="430" name="Text Box 433"/>
        <xdr:cNvSpPr txBox="1">
          <a:spLocks noChangeArrowheads="1"/>
        </xdr:cNvSpPr>
      </xdr:nvSpPr>
      <xdr:spPr>
        <a:xfrm>
          <a:off x="7791450" y="867060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571500</xdr:colOff>
      <xdr:row>266</xdr:row>
      <xdr:rowOff>0</xdr:rowOff>
    </xdr:from>
    <xdr:ext cx="76200" cy="228600"/>
    <xdr:sp fLocksText="0">
      <xdr:nvSpPr>
        <xdr:cNvPr id="431" name="Text Box 434"/>
        <xdr:cNvSpPr txBox="1">
          <a:spLocks noChangeArrowheads="1"/>
        </xdr:cNvSpPr>
      </xdr:nvSpPr>
      <xdr:spPr>
        <a:xfrm>
          <a:off x="7791450" y="867060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571500</xdr:colOff>
      <xdr:row>266</xdr:row>
      <xdr:rowOff>0</xdr:rowOff>
    </xdr:from>
    <xdr:ext cx="76200" cy="228600"/>
    <xdr:sp fLocksText="0">
      <xdr:nvSpPr>
        <xdr:cNvPr id="432" name="Text Box 435"/>
        <xdr:cNvSpPr txBox="1">
          <a:spLocks noChangeArrowheads="1"/>
        </xdr:cNvSpPr>
      </xdr:nvSpPr>
      <xdr:spPr>
        <a:xfrm>
          <a:off x="7791450" y="867060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571500</xdr:colOff>
      <xdr:row>266</xdr:row>
      <xdr:rowOff>0</xdr:rowOff>
    </xdr:from>
    <xdr:ext cx="76200" cy="228600"/>
    <xdr:sp fLocksText="0">
      <xdr:nvSpPr>
        <xdr:cNvPr id="433" name="Text Box 436"/>
        <xdr:cNvSpPr txBox="1">
          <a:spLocks noChangeArrowheads="1"/>
        </xdr:cNvSpPr>
      </xdr:nvSpPr>
      <xdr:spPr>
        <a:xfrm>
          <a:off x="7791450" y="867060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571500</xdr:colOff>
      <xdr:row>266</xdr:row>
      <xdr:rowOff>0</xdr:rowOff>
    </xdr:from>
    <xdr:ext cx="76200" cy="228600"/>
    <xdr:sp fLocksText="0">
      <xdr:nvSpPr>
        <xdr:cNvPr id="434" name="Text Box 437"/>
        <xdr:cNvSpPr txBox="1">
          <a:spLocks noChangeArrowheads="1"/>
        </xdr:cNvSpPr>
      </xdr:nvSpPr>
      <xdr:spPr>
        <a:xfrm>
          <a:off x="7791450" y="867060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571500</xdr:colOff>
      <xdr:row>266</xdr:row>
      <xdr:rowOff>0</xdr:rowOff>
    </xdr:from>
    <xdr:ext cx="76200" cy="228600"/>
    <xdr:sp fLocksText="0">
      <xdr:nvSpPr>
        <xdr:cNvPr id="435" name="Text Box 438"/>
        <xdr:cNvSpPr txBox="1">
          <a:spLocks noChangeArrowheads="1"/>
        </xdr:cNvSpPr>
      </xdr:nvSpPr>
      <xdr:spPr>
        <a:xfrm>
          <a:off x="7791450" y="867060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571500</xdr:colOff>
      <xdr:row>266</xdr:row>
      <xdr:rowOff>0</xdr:rowOff>
    </xdr:from>
    <xdr:ext cx="76200" cy="228600"/>
    <xdr:sp fLocksText="0">
      <xdr:nvSpPr>
        <xdr:cNvPr id="436" name="Text Box 439"/>
        <xdr:cNvSpPr txBox="1">
          <a:spLocks noChangeArrowheads="1"/>
        </xdr:cNvSpPr>
      </xdr:nvSpPr>
      <xdr:spPr>
        <a:xfrm>
          <a:off x="7791450" y="867060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571500</xdr:colOff>
      <xdr:row>266</xdr:row>
      <xdr:rowOff>0</xdr:rowOff>
    </xdr:from>
    <xdr:ext cx="76200" cy="228600"/>
    <xdr:sp fLocksText="0">
      <xdr:nvSpPr>
        <xdr:cNvPr id="437" name="Text Box 440"/>
        <xdr:cNvSpPr txBox="1">
          <a:spLocks noChangeArrowheads="1"/>
        </xdr:cNvSpPr>
      </xdr:nvSpPr>
      <xdr:spPr>
        <a:xfrm>
          <a:off x="7791450" y="867060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571500</xdr:colOff>
      <xdr:row>266</xdr:row>
      <xdr:rowOff>0</xdr:rowOff>
    </xdr:from>
    <xdr:ext cx="76200" cy="228600"/>
    <xdr:sp fLocksText="0">
      <xdr:nvSpPr>
        <xdr:cNvPr id="438" name="Text Box 441"/>
        <xdr:cNvSpPr txBox="1">
          <a:spLocks noChangeArrowheads="1"/>
        </xdr:cNvSpPr>
      </xdr:nvSpPr>
      <xdr:spPr>
        <a:xfrm>
          <a:off x="7791450" y="867060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571500</xdr:colOff>
      <xdr:row>266</xdr:row>
      <xdr:rowOff>0</xdr:rowOff>
    </xdr:from>
    <xdr:ext cx="76200" cy="228600"/>
    <xdr:sp fLocksText="0">
      <xdr:nvSpPr>
        <xdr:cNvPr id="439" name="Text Box 442"/>
        <xdr:cNvSpPr txBox="1">
          <a:spLocks noChangeArrowheads="1"/>
        </xdr:cNvSpPr>
      </xdr:nvSpPr>
      <xdr:spPr>
        <a:xfrm>
          <a:off x="7791450" y="867060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571500</xdr:colOff>
      <xdr:row>266</xdr:row>
      <xdr:rowOff>0</xdr:rowOff>
    </xdr:from>
    <xdr:ext cx="76200" cy="228600"/>
    <xdr:sp fLocksText="0">
      <xdr:nvSpPr>
        <xdr:cNvPr id="440" name="Text Box 443"/>
        <xdr:cNvSpPr txBox="1">
          <a:spLocks noChangeArrowheads="1"/>
        </xdr:cNvSpPr>
      </xdr:nvSpPr>
      <xdr:spPr>
        <a:xfrm>
          <a:off x="7791450" y="867060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571500</xdr:colOff>
      <xdr:row>266</xdr:row>
      <xdr:rowOff>0</xdr:rowOff>
    </xdr:from>
    <xdr:ext cx="76200" cy="228600"/>
    <xdr:sp fLocksText="0">
      <xdr:nvSpPr>
        <xdr:cNvPr id="441" name="Text Box 444"/>
        <xdr:cNvSpPr txBox="1">
          <a:spLocks noChangeArrowheads="1"/>
        </xdr:cNvSpPr>
      </xdr:nvSpPr>
      <xdr:spPr>
        <a:xfrm>
          <a:off x="7791450" y="867060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571500</xdr:colOff>
      <xdr:row>266</xdr:row>
      <xdr:rowOff>0</xdr:rowOff>
    </xdr:from>
    <xdr:ext cx="76200" cy="228600"/>
    <xdr:sp fLocksText="0">
      <xdr:nvSpPr>
        <xdr:cNvPr id="442" name="Text Box 445"/>
        <xdr:cNvSpPr txBox="1">
          <a:spLocks noChangeArrowheads="1"/>
        </xdr:cNvSpPr>
      </xdr:nvSpPr>
      <xdr:spPr>
        <a:xfrm>
          <a:off x="7791450" y="867060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571500</xdr:colOff>
      <xdr:row>266</xdr:row>
      <xdr:rowOff>0</xdr:rowOff>
    </xdr:from>
    <xdr:ext cx="76200" cy="228600"/>
    <xdr:sp fLocksText="0">
      <xdr:nvSpPr>
        <xdr:cNvPr id="443" name="Text Box 446"/>
        <xdr:cNvSpPr txBox="1">
          <a:spLocks noChangeArrowheads="1"/>
        </xdr:cNvSpPr>
      </xdr:nvSpPr>
      <xdr:spPr>
        <a:xfrm>
          <a:off x="7791450" y="867060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571500</xdr:colOff>
      <xdr:row>266</xdr:row>
      <xdr:rowOff>0</xdr:rowOff>
    </xdr:from>
    <xdr:ext cx="76200" cy="228600"/>
    <xdr:sp fLocksText="0">
      <xdr:nvSpPr>
        <xdr:cNvPr id="444" name="Text Box 447"/>
        <xdr:cNvSpPr txBox="1">
          <a:spLocks noChangeArrowheads="1"/>
        </xdr:cNvSpPr>
      </xdr:nvSpPr>
      <xdr:spPr>
        <a:xfrm>
          <a:off x="7791450" y="867060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571500</xdr:colOff>
      <xdr:row>266</xdr:row>
      <xdr:rowOff>0</xdr:rowOff>
    </xdr:from>
    <xdr:ext cx="76200" cy="228600"/>
    <xdr:sp fLocksText="0">
      <xdr:nvSpPr>
        <xdr:cNvPr id="445" name="Text Box 448"/>
        <xdr:cNvSpPr txBox="1">
          <a:spLocks noChangeArrowheads="1"/>
        </xdr:cNvSpPr>
      </xdr:nvSpPr>
      <xdr:spPr>
        <a:xfrm>
          <a:off x="7791450" y="867060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571500</xdr:colOff>
      <xdr:row>266</xdr:row>
      <xdr:rowOff>0</xdr:rowOff>
    </xdr:from>
    <xdr:ext cx="76200" cy="228600"/>
    <xdr:sp fLocksText="0">
      <xdr:nvSpPr>
        <xdr:cNvPr id="446" name="Text Box 449"/>
        <xdr:cNvSpPr txBox="1">
          <a:spLocks noChangeArrowheads="1"/>
        </xdr:cNvSpPr>
      </xdr:nvSpPr>
      <xdr:spPr>
        <a:xfrm>
          <a:off x="7791450" y="867060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267</xdr:row>
      <xdr:rowOff>0</xdr:rowOff>
    </xdr:from>
    <xdr:ext cx="76200" cy="228600"/>
    <xdr:sp fLocksText="0">
      <xdr:nvSpPr>
        <xdr:cNvPr id="447" name="Text Box 450"/>
        <xdr:cNvSpPr txBox="1">
          <a:spLocks noChangeArrowheads="1"/>
        </xdr:cNvSpPr>
      </xdr:nvSpPr>
      <xdr:spPr>
        <a:xfrm>
          <a:off x="8458200" y="870489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267</xdr:row>
      <xdr:rowOff>0</xdr:rowOff>
    </xdr:from>
    <xdr:ext cx="76200" cy="228600"/>
    <xdr:sp fLocksText="0">
      <xdr:nvSpPr>
        <xdr:cNvPr id="448" name="Text Box 451"/>
        <xdr:cNvSpPr txBox="1">
          <a:spLocks noChangeArrowheads="1"/>
        </xdr:cNvSpPr>
      </xdr:nvSpPr>
      <xdr:spPr>
        <a:xfrm>
          <a:off x="8458200" y="870489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267</xdr:row>
      <xdr:rowOff>0</xdr:rowOff>
    </xdr:from>
    <xdr:ext cx="76200" cy="228600"/>
    <xdr:sp fLocksText="0">
      <xdr:nvSpPr>
        <xdr:cNvPr id="449" name="Text Box 452"/>
        <xdr:cNvSpPr txBox="1">
          <a:spLocks noChangeArrowheads="1"/>
        </xdr:cNvSpPr>
      </xdr:nvSpPr>
      <xdr:spPr>
        <a:xfrm>
          <a:off x="8458200" y="870489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267</xdr:row>
      <xdr:rowOff>0</xdr:rowOff>
    </xdr:from>
    <xdr:ext cx="76200" cy="228600"/>
    <xdr:sp fLocksText="0">
      <xdr:nvSpPr>
        <xdr:cNvPr id="450" name="Text Box 453"/>
        <xdr:cNvSpPr txBox="1">
          <a:spLocks noChangeArrowheads="1"/>
        </xdr:cNvSpPr>
      </xdr:nvSpPr>
      <xdr:spPr>
        <a:xfrm>
          <a:off x="8458200" y="870489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267</xdr:row>
      <xdr:rowOff>0</xdr:rowOff>
    </xdr:from>
    <xdr:ext cx="76200" cy="228600"/>
    <xdr:sp fLocksText="0">
      <xdr:nvSpPr>
        <xdr:cNvPr id="451" name="Text Box 454"/>
        <xdr:cNvSpPr txBox="1">
          <a:spLocks noChangeArrowheads="1"/>
        </xdr:cNvSpPr>
      </xdr:nvSpPr>
      <xdr:spPr>
        <a:xfrm>
          <a:off x="8458200" y="870489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267</xdr:row>
      <xdr:rowOff>0</xdr:rowOff>
    </xdr:from>
    <xdr:ext cx="76200" cy="228600"/>
    <xdr:sp fLocksText="0">
      <xdr:nvSpPr>
        <xdr:cNvPr id="452" name="Text Box 455"/>
        <xdr:cNvSpPr txBox="1">
          <a:spLocks noChangeArrowheads="1"/>
        </xdr:cNvSpPr>
      </xdr:nvSpPr>
      <xdr:spPr>
        <a:xfrm>
          <a:off x="8458200" y="870489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267</xdr:row>
      <xdr:rowOff>0</xdr:rowOff>
    </xdr:from>
    <xdr:ext cx="76200" cy="228600"/>
    <xdr:sp fLocksText="0">
      <xdr:nvSpPr>
        <xdr:cNvPr id="453" name="Text Box 456"/>
        <xdr:cNvSpPr txBox="1">
          <a:spLocks noChangeArrowheads="1"/>
        </xdr:cNvSpPr>
      </xdr:nvSpPr>
      <xdr:spPr>
        <a:xfrm>
          <a:off x="8458200" y="870489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267</xdr:row>
      <xdr:rowOff>0</xdr:rowOff>
    </xdr:from>
    <xdr:ext cx="76200" cy="228600"/>
    <xdr:sp fLocksText="0">
      <xdr:nvSpPr>
        <xdr:cNvPr id="454" name="Text Box 457"/>
        <xdr:cNvSpPr txBox="1">
          <a:spLocks noChangeArrowheads="1"/>
        </xdr:cNvSpPr>
      </xdr:nvSpPr>
      <xdr:spPr>
        <a:xfrm>
          <a:off x="8458200" y="870489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267</xdr:row>
      <xdr:rowOff>0</xdr:rowOff>
    </xdr:from>
    <xdr:ext cx="76200" cy="228600"/>
    <xdr:sp fLocksText="0">
      <xdr:nvSpPr>
        <xdr:cNvPr id="455" name="Text Box 458"/>
        <xdr:cNvSpPr txBox="1">
          <a:spLocks noChangeArrowheads="1"/>
        </xdr:cNvSpPr>
      </xdr:nvSpPr>
      <xdr:spPr>
        <a:xfrm>
          <a:off x="8458200" y="870489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267</xdr:row>
      <xdr:rowOff>0</xdr:rowOff>
    </xdr:from>
    <xdr:ext cx="76200" cy="228600"/>
    <xdr:sp fLocksText="0">
      <xdr:nvSpPr>
        <xdr:cNvPr id="456" name="Text Box 459"/>
        <xdr:cNvSpPr txBox="1">
          <a:spLocks noChangeArrowheads="1"/>
        </xdr:cNvSpPr>
      </xdr:nvSpPr>
      <xdr:spPr>
        <a:xfrm>
          <a:off x="8458200" y="870489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267</xdr:row>
      <xdr:rowOff>0</xdr:rowOff>
    </xdr:from>
    <xdr:ext cx="76200" cy="228600"/>
    <xdr:sp fLocksText="0">
      <xdr:nvSpPr>
        <xdr:cNvPr id="457" name="Text Box 460"/>
        <xdr:cNvSpPr txBox="1">
          <a:spLocks noChangeArrowheads="1"/>
        </xdr:cNvSpPr>
      </xdr:nvSpPr>
      <xdr:spPr>
        <a:xfrm>
          <a:off x="8458200" y="870489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267</xdr:row>
      <xdr:rowOff>0</xdr:rowOff>
    </xdr:from>
    <xdr:ext cx="76200" cy="228600"/>
    <xdr:sp fLocksText="0">
      <xdr:nvSpPr>
        <xdr:cNvPr id="458" name="Text Box 461"/>
        <xdr:cNvSpPr txBox="1">
          <a:spLocks noChangeArrowheads="1"/>
        </xdr:cNvSpPr>
      </xdr:nvSpPr>
      <xdr:spPr>
        <a:xfrm>
          <a:off x="8458200" y="870489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267</xdr:row>
      <xdr:rowOff>0</xdr:rowOff>
    </xdr:from>
    <xdr:ext cx="76200" cy="228600"/>
    <xdr:sp fLocksText="0">
      <xdr:nvSpPr>
        <xdr:cNvPr id="459" name="Text Box 462"/>
        <xdr:cNvSpPr txBox="1">
          <a:spLocks noChangeArrowheads="1"/>
        </xdr:cNvSpPr>
      </xdr:nvSpPr>
      <xdr:spPr>
        <a:xfrm>
          <a:off x="8458200" y="870489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267</xdr:row>
      <xdr:rowOff>0</xdr:rowOff>
    </xdr:from>
    <xdr:ext cx="76200" cy="228600"/>
    <xdr:sp fLocksText="0">
      <xdr:nvSpPr>
        <xdr:cNvPr id="460" name="Text Box 463"/>
        <xdr:cNvSpPr txBox="1">
          <a:spLocks noChangeArrowheads="1"/>
        </xdr:cNvSpPr>
      </xdr:nvSpPr>
      <xdr:spPr>
        <a:xfrm>
          <a:off x="8458200" y="870489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267</xdr:row>
      <xdr:rowOff>0</xdr:rowOff>
    </xdr:from>
    <xdr:ext cx="76200" cy="228600"/>
    <xdr:sp fLocksText="0">
      <xdr:nvSpPr>
        <xdr:cNvPr id="461" name="Text Box 464"/>
        <xdr:cNvSpPr txBox="1">
          <a:spLocks noChangeArrowheads="1"/>
        </xdr:cNvSpPr>
      </xdr:nvSpPr>
      <xdr:spPr>
        <a:xfrm>
          <a:off x="8458200" y="870489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267</xdr:row>
      <xdr:rowOff>0</xdr:rowOff>
    </xdr:from>
    <xdr:ext cx="76200" cy="228600"/>
    <xdr:sp fLocksText="0">
      <xdr:nvSpPr>
        <xdr:cNvPr id="462" name="Text Box 465"/>
        <xdr:cNvSpPr txBox="1">
          <a:spLocks noChangeArrowheads="1"/>
        </xdr:cNvSpPr>
      </xdr:nvSpPr>
      <xdr:spPr>
        <a:xfrm>
          <a:off x="8458200" y="870489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267</xdr:row>
      <xdr:rowOff>0</xdr:rowOff>
    </xdr:from>
    <xdr:ext cx="76200" cy="228600"/>
    <xdr:sp fLocksText="0">
      <xdr:nvSpPr>
        <xdr:cNvPr id="463" name="Text Box 466"/>
        <xdr:cNvSpPr txBox="1">
          <a:spLocks noChangeArrowheads="1"/>
        </xdr:cNvSpPr>
      </xdr:nvSpPr>
      <xdr:spPr>
        <a:xfrm>
          <a:off x="8458200" y="870489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267</xdr:row>
      <xdr:rowOff>0</xdr:rowOff>
    </xdr:from>
    <xdr:ext cx="76200" cy="228600"/>
    <xdr:sp fLocksText="0">
      <xdr:nvSpPr>
        <xdr:cNvPr id="464" name="Text Box 467"/>
        <xdr:cNvSpPr txBox="1">
          <a:spLocks noChangeArrowheads="1"/>
        </xdr:cNvSpPr>
      </xdr:nvSpPr>
      <xdr:spPr>
        <a:xfrm>
          <a:off x="8458200" y="870489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267</xdr:row>
      <xdr:rowOff>0</xdr:rowOff>
    </xdr:from>
    <xdr:ext cx="76200" cy="228600"/>
    <xdr:sp fLocksText="0">
      <xdr:nvSpPr>
        <xdr:cNvPr id="465" name="Text Box 468"/>
        <xdr:cNvSpPr txBox="1">
          <a:spLocks noChangeArrowheads="1"/>
        </xdr:cNvSpPr>
      </xdr:nvSpPr>
      <xdr:spPr>
        <a:xfrm>
          <a:off x="8458200" y="870489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267</xdr:row>
      <xdr:rowOff>0</xdr:rowOff>
    </xdr:from>
    <xdr:ext cx="76200" cy="228600"/>
    <xdr:sp fLocksText="0">
      <xdr:nvSpPr>
        <xdr:cNvPr id="466" name="Text Box 469"/>
        <xdr:cNvSpPr txBox="1">
          <a:spLocks noChangeArrowheads="1"/>
        </xdr:cNvSpPr>
      </xdr:nvSpPr>
      <xdr:spPr>
        <a:xfrm>
          <a:off x="8458200" y="870489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267</xdr:row>
      <xdr:rowOff>0</xdr:rowOff>
    </xdr:from>
    <xdr:ext cx="76200" cy="228600"/>
    <xdr:sp fLocksText="0">
      <xdr:nvSpPr>
        <xdr:cNvPr id="467" name="Text Box 470"/>
        <xdr:cNvSpPr txBox="1">
          <a:spLocks noChangeArrowheads="1"/>
        </xdr:cNvSpPr>
      </xdr:nvSpPr>
      <xdr:spPr>
        <a:xfrm>
          <a:off x="8458200" y="870489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267</xdr:row>
      <xdr:rowOff>0</xdr:rowOff>
    </xdr:from>
    <xdr:ext cx="76200" cy="228600"/>
    <xdr:sp fLocksText="0">
      <xdr:nvSpPr>
        <xdr:cNvPr id="468" name="Text Box 471"/>
        <xdr:cNvSpPr txBox="1">
          <a:spLocks noChangeArrowheads="1"/>
        </xdr:cNvSpPr>
      </xdr:nvSpPr>
      <xdr:spPr>
        <a:xfrm>
          <a:off x="8458200" y="870489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267</xdr:row>
      <xdr:rowOff>0</xdr:rowOff>
    </xdr:from>
    <xdr:ext cx="76200" cy="228600"/>
    <xdr:sp fLocksText="0">
      <xdr:nvSpPr>
        <xdr:cNvPr id="469" name="Text Box 472"/>
        <xdr:cNvSpPr txBox="1">
          <a:spLocks noChangeArrowheads="1"/>
        </xdr:cNvSpPr>
      </xdr:nvSpPr>
      <xdr:spPr>
        <a:xfrm>
          <a:off x="8458200" y="870489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267</xdr:row>
      <xdr:rowOff>0</xdr:rowOff>
    </xdr:from>
    <xdr:ext cx="76200" cy="228600"/>
    <xdr:sp fLocksText="0">
      <xdr:nvSpPr>
        <xdr:cNvPr id="470" name="Text Box 473"/>
        <xdr:cNvSpPr txBox="1">
          <a:spLocks noChangeArrowheads="1"/>
        </xdr:cNvSpPr>
      </xdr:nvSpPr>
      <xdr:spPr>
        <a:xfrm>
          <a:off x="8458200" y="870489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267</xdr:row>
      <xdr:rowOff>0</xdr:rowOff>
    </xdr:from>
    <xdr:ext cx="76200" cy="228600"/>
    <xdr:sp fLocksText="0">
      <xdr:nvSpPr>
        <xdr:cNvPr id="471" name="Text Box 474"/>
        <xdr:cNvSpPr txBox="1">
          <a:spLocks noChangeArrowheads="1"/>
        </xdr:cNvSpPr>
      </xdr:nvSpPr>
      <xdr:spPr>
        <a:xfrm>
          <a:off x="8458200" y="870489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267</xdr:row>
      <xdr:rowOff>0</xdr:rowOff>
    </xdr:from>
    <xdr:ext cx="76200" cy="228600"/>
    <xdr:sp fLocksText="0">
      <xdr:nvSpPr>
        <xdr:cNvPr id="472" name="Text Box 475"/>
        <xdr:cNvSpPr txBox="1">
          <a:spLocks noChangeArrowheads="1"/>
        </xdr:cNvSpPr>
      </xdr:nvSpPr>
      <xdr:spPr>
        <a:xfrm>
          <a:off x="8458200" y="870489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267</xdr:row>
      <xdr:rowOff>0</xdr:rowOff>
    </xdr:from>
    <xdr:ext cx="76200" cy="228600"/>
    <xdr:sp fLocksText="0">
      <xdr:nvSpPr>
        <xdr:cNvPr id="473" name="Text Box 476"/>
        <xdr:cNvSpPr txBox="1">
          <a:spLocks noChangeArrowheads="1"/>
        </xdr:cNvSpPr>
      </xdr:nvSpPr>
      <xdr:spPr>
        <a:xfrm>
          <a:off x="8458200" y="870489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267</xdr:row>
      <xdr:rowOff>0</xdr:rowOff>
    </xdr:from>
    <xdr:ext cx="76200" cy="228600"/>
    <xdr:sp fLocksText="0">
      <xdr:nvSpPr>
        <xdr:cNvPr id="474" name="Text Box 477"/>
        <xdr:cNvSpPr txBox="1">
          <a:spLocks noChangeArrowheads="1"/>
        </xdr:cNvSpPr>
      </xdr:nvSpPr>
      <xdr:spPr>
        <a:xfrm>
          <a:off x="8458200" y="870489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267</xdr:row>
      <xdr:rowOff>0</xdr:rowOff>
    </xdr:from>
    <xdr:ext cx="76200" cy="228600"/>
    <xdr:sp fLocksText="0">
      <xdr:nvSpPr>
        <xdr:cNvPr id="475" name="Text Box 478"/>
        <xdr:cNvSpPr txBox="1">
          <a:spLocks noChangeArrowheads="1"/>
        </xdr:cNvSpPr>
      </xdr:nvSpPr>
      <xdr:spPr>
        <a:xfrm>
          <a:off x="8458200" y="870489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267</xdr:row>
      <xdr:rowOff>0</xdr:rowOff>
    </xdr:from>
    <xdr:ext cx="76200" cy="228600"/>
    <xdr:sp fLocksText="0">
      <xdr:nvSpPr>
        <xdr:cNvPr id="476" name="Text Box 479"/>
        <xdr:cNvSpPr txBox="1">
          <a:spLocks noChangeArrowheads="1"/>
        </xdr:cNvSpPr>
      </xdr:nvSpPr>
      <xdr:spPr>
        <a:xfrm>
          <a:off x="8458200" y="870489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267</xdr:row>
      <xdr:rowOff>0</xdr:rowOff>
    </xdr:from>
    <xdr:ext cx="76200" cy="228600"/>
    <xdr:sp fLocksText="0">
      <xdr:nvSpPr>
        <xdr:cNvPr id="477" name="Text Box 480"/>
        <xdr:cNvSpPr txBox="1">
          <a:spLocks noChangeArrowheads="1"/>
        </xdr:cNvSpPr>
      </xdr:nvSpPr>
      <xdr:spPr>
        <a:xfrm>
          <a:off x="8458200" y="870489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267</xdr:row>
      <xdr:rowOff>0</xdr:rowOff>
    </xdr:from>
    <xdr:ext cx="76200" cy="228600"/>
    <xdr:sp fLocksText="0">
      <xdr:nvSpPr>
        <xdr:cNvPr id="478" name="Text Box 481"/>
        <xdr:cNvSpPr txBox="1">
          <a:spLocks noChangeArrowheads="1"/>
        </xdr:cNvSpPr>
      </xdr:nvSpPr>
      <xdr:spPr>
        <a:xfrm>
          <a:off x="8458200" y="870489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267</xdr:row>
      <xdr:rowOff>0</xdr:rowOff>
    </xdr:from>
    <xdr:ext cx="76200" cy="228600"/>
    <xdr:sp fLocksText="0">
      <xdr:nvSpPr>
        <xdr:cNvPr id="479" name="Text Box 482"/>
        <xdr:cNvSpPr txBox="1">
          <a:spLocks noChangeArrowheads="1"/>
        </xdr:cNvSpPr>
      </xdr:nvSpPr>
      <xdr:spPr>
        <a:xfrm>
          <a:off x="8458200" y="870489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267</xdr:row>
      <xdr:rowOff>0</xdr:rowOff>
    </xdr:from>
    <xdr:ext cx="76200" cy="228600"/>
    <xdr:sp fLocksText="0">
      <xdr:nvSpPr>
        <xdr:cNvPr id="480" name="Text Box 483"/>
        <xdr:cNvSpPr txBox="1">
          <a:spLocks noChangeArrowheads="1"/>
        </xdr:cNvSpPr>
      </xdr:nvSpPr>
      <xdr:spPr>
        <a:xfrm>
          <a:off x="8458200" y="870489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267</xdr:row>
      <xdr:rowOff>0</xdr:rowOff>
    </xdr:from>
    <xdr:ext cx="76200" cy="228600"/>
    <xdr:sp fLocksText="0">
      <xdr:nvSpPr>
        <xdr:cNvPr id="481" name="Text Box 484"/>
        <xdr:cNvSpPr txBox="1">
          <a:spLocks noChangeArrowheads="1"/>
        </xdr:cNvSpPr>
      </xdr:nvSpPr>
      <xdr:spPr>
        <a:xfrm>
          <a:off x="8458200" y="870489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267</xdr:row>
      <xdr:rowOff>0</xdr:rowOff>
    </xdr:from>
    <xdr:ext cx="76200" cy="228600"/>
    <xdr:sp fLocksText="0">
      <xdr:nvSpPr>
        <xdr:cNvPr id="482" name="Text Box 485"/>
        <xdr:cNvSpPr txBox="1">
          <a:spLocks noChangeArrowheads="1"/>
        </xdr:cNvSpPr>
      </xdr:nvSpPr>
      <xdr:spPr>
        <a:xfrm>
          <a:off x="8458200" y="870489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267</xdr:row>
      <xdr:rowOff>0</xdr:rowOff>
    </xdr:from>
    <xdr:ext cx="76200" cy="228600"/>
    <xdr:sp fLocksText="0">
      <xdr:nvSpPr>
        <xdr:cNvPr id="483" name="Text Box 486"/>
        <xdr:cNvSpPr txBox="1">
          <a:spLocks noChangeArrowheads="1"/>
        </xdr:cNvSpPr>
      </xdr:nvSpPr>
      <xdr:spPr>
        <a:xfrm>
          <a:off x="8458200" y="870489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267</xdr:row>
      <xdr:rowOff>0</xdr:rowOff>
    </xdr:from>
    <xdr:ext cx="76200" cy="228600"/>
    <xdr:sp fLocksText="0">
      <xdr:nvSpPr>
        <xdr:cNvPr id="484" name="Text Box 487"/>
        <xdr:cNvSpPr txBox="1">
          <a:spLocks noChangeArrowheads="1"/>
        </xdr:cNvSpPr>
      </xdr:nvSpPr>
      <xdr:spPr>
        <a:xfrm>
          <a:off x="8458200" y="870489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267</xdr:row>
      <xdr:rowOff>0</xdr:rowOff>
    </xdr:from>
    <xdr:ext cx="76200" cy="228600"/>
    <xdr:sp fLocksText="0">
      <xdr:nvSpPr>
        <xdr:cNvPr id="485" name="Text Box 488"/>
        <xdr:cNvSpPr txBox="1">
          <a:spLocks noChangeArrowheads="1"/>
        </xdr:cNvSpPr>
      </xdr:nvSpPr>
      <xdr:spPr>
        <a:xfrm>
          <a:off x="8458200" y="870489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267</xdr:row>
      <xdr:rowOff>0</xdr:rowOff>
    </xdr:from>
    <xdr:ext cx="76200" cy="228600"/>
    <xdr:sp fLocksText="0">
      <xdr:nvSpPr>
        <xdr:cNvPr id="486" name="Text Box 489"/>
        <xdr:cNvSpPr txBox="1">
          <a:spLocks noChangeArrowheads="1"/>
        </xdr:cNvSpPr>
      </xdr:nvSpPr>
      <xdr:spPr>
        <a:xfrm>
          <a:off x="8458200" y="870489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267</xdr:row>
      <xdr:rowOff>0</xdr:rowOff>
    </xdr:from>
    <xdr:ext cx="76200" cy="228600"/>
    <xdr:sp fLocksText="0">
      <xdr:nvSpPr>
        <xdr:cNvPr id="487" name="Text Box 490"/>
        <xdr:cNvSpPr txBox="1">
          <a:spLocks noChangeArrowheads="1"/>
        </xdr:cNvSpPr>
      </xdr:nvSpPr>
      <xdr:spPr>
        <a:xfrm>
          <a:off x="8458200" y="870489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267</xdr:row>
      <xdr:rowOff>0</xdr:rowOff>
    </xdr:from>
    <xdr:ext cx="76200" cy="228600"/>
    <xdr:sp fLocksText="0">
      <xdr:nvSpPr>
        <xdr:cNvPr id="488" name="Text Box 491"/>
        <xdr:cNvSpPr txBox="1">
          <a:spLocks noChangeArrowheads="1"/>
        </xdr:cNvSpPr>
      </xdr:nvSpPr>
      <xdr:spPr>
        <a:xfrm>
          <a:off x="8458200" y="870489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267</xdr:row>
      <xdr:rowOff>0</xdr:rowOff>
    </xdr:from>
    <xdr:ext cx="76200" cy="228600"/>
    <xdr:sp fLocksText="0">
      <xdr:nvSpPr>
        <xdr:cNvPr id="489" name="Text Box 492"/>
        <xdr:cNvSpPr txBox="1">
          <a:spLocks noChangeArrowheads="1"/>
        </xdr:cNvSpPr>
      </xdr:nvSpPr>
      <xdr:spPr>
        <a:xfrm>
          <a:off x="8458200" y="870489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267</xdr:row>
      <xdr:rowOff>0</xdr:rowOff>
    </xdr:from>
    <xdr:ext cx="76200" cy="228600"/>
    <xdr:sp fLocksText="0">
      <xdr:nvSpPr>
        <xdr:cNvPr id="490" name="Text Box 493"/>
        <xdr:cNvSpPr txBox="1">
          <a:spLocks noChangeArrowheads="1"/>
        </xdr:cNvSpPr>
      </xdr:nvSpPr>
      <xdr:spPr>
        <a:xfrm>
          <a:off x="8458200" y="870489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267</xdr:row>
      <xdr:rowOff>0</xdr:rowOff>
    </xdr:from>
    <xdr:ext cx="76200" cy="228600"/>
    <xdr:sp fLocksText="0">
      <xdr:nvSpPr>
        <xdr:cNvPr id="491" name="Text Box 494"/>
        <xdr:cNvSpPr txBox="1">
          <a:spLocks noChangeArrowheads="1"/>
        </xdr:cNvSpPr>
      </xdr:nvSpPr>
      <xdr:spPr>
        <a:xfrm>
          <a:off x="8458200" y="870489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267</xdr:row>
      <xdr:rowOff>0</xdr:rowOff>
    </xdr:from>
    <xdr:ext cx="76200" cy="228600"/>
    <xdr:sp fLocksText="0">
      <xdr:nvSpPr>
        <xdr:cNvPr id="492" name="Text Box 495"/>
        <xdr:cNvSpPr txBox="1">
          <a:spLocks noChangeArrowheads="1"/>
        </xdr:cNvSpPr>
      </xdr:nvSpPr>
      <xdr:spPr>
        <a:xfrm>
          <a:off x="8458200" y="870489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267</xdr:row>
      <xdr:rowOff>0</xdr:rowOff>
    </xdr:from>
    <xdr:ext cx="76200" cy="228600"/>
    <xdr:sp fLocksText="0">
      <xdr:nvSpPr>
        <xdr:cNvPr id="493" name="Text Box 496"/>
        <xdr:cNvSpPr txBox="1">
          <a:spLocks noChangeArrowheads="1"/>
        </xdr:cNvSpPr>
      </xdr:nvSpPr>
      <xdr:spPr>
        <a:xfrm>
          <a:off x="8458200" y="870489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267</xdr:row>
      <xdr:rowOff>0</xdr:rowOff>
    </xdr:from>
    <xdr:ext cx="76200" cy="228600"/>
    <xdr:sp fLocksText="0">
      <xdr:nvSpPr>
        <xdr:cNvPr id="494" name="Text Box 497"/>
        <xdr:cNvSpPr txBox="1">
          <a:spLocks noChangeArrowheads="1"/>
        </xdr:cNvSpPr>
      </xdr:nvSpPr>
      <xdr:spPr>
        <a:xfrm>
          <a:off x="8458200" y="870489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267</xdr:row>
      <xdr:rowOff>0</xdr:rowOff>
    </xdr:from>
    <xdr:ext cx="76200" cy="228600"/>
    <xdr:sp fLocksText="0">
      <xdr:nvSpPr>
        <xdr:cNvPr id="495" name="Text Box 498"/>
        <xdr:cNvSpPr txBox="1">
          <a:spLocks noChangeArrowheads="1"/>
        </xdr:cNvSpPr>
      </xdr:nvSpPr>
      <xdr:spPr>
        <a:xfrm>
          <a:off x="8458200" y="870489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267</xdr:row>
      <xdr:rowOff>0</xdr:rowOff>
    </xdr:from>
    <xdr:ext cx="76200" cy="228600"/>
    <xdr:sp fLocksText="0">
      <xdr:nvSpPr>
        <xdr:cNvPr id="496" name="Text Box 499"/>
        <xdr:cNvSpPr txBox="1">
          <a:spLocks noChangeArrowheads="1"/>
        </xdr:cNvSpPr>
      </xdr:nvSpPr>
      <xdr:spPr>
        <a:xfrm>
          <a:off x="8458200" y="870489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267</xdr:row>
      <xdr:rowOff>0</xdr:rowOff>
    </xdr:from>
    <xdr:ext cx="76200" cy="228600"/>
    <xdr:sp fLocksText="0">
      <xdr:nvSpPr>
        <xdr:cNvPr id="497" name="Text Box 500"/>
        <xdr:cNvSpPr txBox="1">
          <a:spLocks noChangeArrowheads="1"/>
        </xdr:cNvSpPr>
      </xdr:nvSpPr>
      <xdr:spPr>
        <a:xfrm>
          <a:off x="8458200" y="870489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267</xdr:row>
      <xdr:rowOff>0</xdr:rowOff>
    </xdr:from>
    <xdr:ext cx="76200" cy="228600"/>
    <xdr:sp fLocksText="0">
      <xdr:nvSpPr>
        <xdr:cNvPr id="498" name="Text Box 501"/>
        <xdr:cNvSpPr txBox="1">
          <a:spLocks noChangeArrowheads="1"/>
        </xdr:cNvSpPr>
      </xdr:nvSpPr>
      <xdr:spPr>
        <a:xfrm>
          <a:off x="8458200" y="870489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267</xdr:row>
      <xdr:rowOff>0</xdr:rowOff>
    </xdr:from>
    <xdr:ext cx="76200" cy="228600"/>
    <xdr:sp fLocksText="0">
      <xdr:nvSpPr>
        <xdr:cNvPr id="499" name="Text Box 502"/>
        <xdr:cNvSpPr txBox="1">
          <a:spLocks noChangeArrowheads="1"/>
        </xdr:cNvSpPr>
      </xdr:nvSpPr>
      <xdr:spPr>
        <a:xfrm>
          <a:off x="8458200" y="870489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267</xdr:row>
      <xdr:rowOff>0</xdr:rowOff>
    </xdr:from>
    <xdr:ext cx="76200" cy="228600"/>
    <xdr:sp fLocksText="0">
      <xdr:nvSpPr>
        <xdr:cNvPr id="500" name="Text Box 503"/>
        <xdr:cNvSpPr txBox="1">
          <a:spLocks noChangeArrowheads="1"/>
        </xdr:cNvSpPr>
      </xdr:nvSpPr>
      <xdr:spPr>
        <a:xfrm>
          <a:off x="8458200" y="870489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267</xdr:row>
      <xdr:rowOff>0</xdr:rowOff>
    </xdr:from>
    <xdr:ext cx="76200" cy="228600"/>
    <xdr:sp fLocksText="0">
      <xdr:nvSpPr>
        <xdr:cNvPr id="501" name="Text Box 504"/>
        <xdr:cNvSpPr txBox="1">
          <a:spLocks noChangeArrowheads="1"/>
        </xdr:cNvSpPr>
      </xdr:nvSpPr>
      <xdr:spPr>
        <a:xfrm>
          <a:off x="8458200" y="870489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267</xdr:row>
      <xdr:rowOff>0</xdr:rowOff>
    </xdr:from>
    <xdr:ext cx="76200" cy="228600"/>
    <xdr:sp fLocksText="0">
      <xdr:nvSpPr>
        <xdr:cNvPr id="502" name="Text Box 505"/>
        <xdr:cNvSpPr txBox="1">
          <a:spLocks noChangeArrowheads="1"/>
        </xdr:cNvSpPr>
      </xdr:nvSpPr>
      <xdr:spPr>
        <a:xfrm>
          <a:off x="8458200" y="870489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267</xdr:row>
      <xdr:rowOff>0</xdr:rowOff>
    </xdr:from>
    <xdr:ext cx="76200" cy="228600"/>
    <xdr:sp fLocksText="0">
      <xdr:nvSpPr>
        <xdr:cNvPr id="503" name="Text Box 506"/>
        <xdr:cNvSpPr txBox="1">
          <a:spLocks noChangeArrowheads="1"/>
        </xdr:cNvSpPr>
      </xdr:nvSpPr>
      <xdr:spPr>
        <a:xfrm>
          <a:off x="8458200" y="870489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267</xdr:row>
      <xdr:rowOff>0</xdr:rowOff>
    </xdr:from>
    <xdr:ext cx="76200" cy="228600"/>
    <xdr:sp fLocksText="0">
      <xdr:nvSpPr>
        <xdr:cNvPr id="504" name="Text Box 507"/>
        <xdr:cNvSpPr txBox="1">
          <a:spLocks noChangeArrowheads="1"/>
        </xdr:cNvSpPr>
      </xdr:nvSpPr>
      <xdr:spPr>
        <a:xfrm>
          <a:off x="8458200" y="870489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267</xdr:row>
      <xdr:rowOff>0</xdr:rowOff>
    </xdr:from>
    <xdr:ext cx="76200" cy="228600"/>
    <xdr:sp fLocksText="0">
      <xdr:nvSpPr>
        <xdr:cNvPr id="505" name="Text Box 508"/>
        <xdr:cNvSpPr txBox="1">
          <a:spLocks noChangeArrowheads="1"/>
        </xdr:cNvSpPr>
      </xdr:nvSpPr>
      <xdr:spPr>
        <a:xfrm>
          <a:off x="8458200" y="870489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267</xdr:row>
      <xdr:rowOff>0</xdr:rowOff>
    </xdr:from>
    <xdr:ext cx="76200" cy="228600"/>
    <xdr:sp fLocksText="0">
      <xdr:nvSpPr>
        <xdr:cNvPr id="506" name="Text Box 509"/>
        <xdr:cNvSpPr txBox="1">
          <a:spLocks noChangeArrowheads="1"/>
        </xdr:cNvSpPr>
      </xdr:nvSpPr>
      <xdr:spPr>
        <a:xfrm>
          <a:off x="8458200" y="870489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267</xdr:row>
      <xdr:rowOff>0</xdr:rowOff>
    </xdr:from>
    <xdr:ext cx="76200" cy="228600"/>
    <xdr:sp fLocksText="0">
      <xdr:nvSpPr>
        <xdr:cNvPr id="507" name="Text Box 510"/>
        <xdr:cNvSpPr txBox="1">
          <a:spLocks noChangeArrowheads="1"/>
        </xdr:cNvSpPr>
      </xdr:nvSpPr>
      <xdr:spPr>
        <a:xfrm>
          <a:off x="8458200" y="870489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267</xdr:row>
      <xdr:rowOff>0</xdr:rowOff>
    </xdr:from>
    <xdr:ext cx="76200" cy="228600"/>
    <xdr:sp fLocksText="0">
      <xdr:nvSpPr>
        <xdr:cNvPr id="508" name="Text Box 511"/>
        <xdr:cNvSpPr txBox="1">
          <a:spLocks noChangeArrowheads="1"/>
        </xdr:cNvSpPr>
      </xdr:nvSpPr>
      <xdr:spPr>
        <a:xfrm>
          <a:off x="8458200" y="870489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267</xdr:row>
      <xdr:rowOff>0</xdr:rowOff>
    </xdr:from>
    <xdr:ext cx="76200" cy="228600"/>
    <xdr:sp fLocksText="0">
      <xdr:nvSpPr>
        <xdr:cNvPr id="509" name="Text Box 512"/>
        <xdr:cNvSpPr txBox="1">
          <a:spLocks noChangeArrowheads="1"/>
        </xdr:cNvSpPr>
      </xdr:nvSpPr>
      <xdr:spPr>
        <a:xfrm>
          <a:off x="8458200" y="870489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267</xdr:row>
      <xdr:rowOff>0</xdr:rowOff>
    </xdr:from>
    <xdr:ext cx="76200" cy="228600"/>
    <xdr:sp fLocksText="0">
      <xdr:nvSpPr>
        <xdr:cNvPr id="510" name="Text Box 513"/>
        <xdr:cNvSpPr txBox="1">
          <a:spLocks noChangeArrowheads="1"/>
        </xdr:cNvSpPr>
      </xdr:nvSpPr>
      <xdr:spPr>
        <a:xfrm>
          <a:off x="8458200" y="870489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267</xdr:row>
      <xdr:rowOff>0</xdr:rowOff>
    </xdr:from>
    <xdr:ext cx="76200" cy="228600"/>
    <xdr:sp fLocksText="0">
      <xdr:nvSpPr>
        <xdr:cNvPr id="511" name="Text Box 514"/>
        <xdr:cNvSpPr txBox="1">
          <a:spLocks noChangeArrowheads="1"/>
        </xdr:cNvSpPr>
      </xdr:nvSpPr>
      <xdr:spPr>
        <a:xfrm>
          <a:off x="8458200" y="870489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267</xdr:row>
      <xdr:rowOff>0</xdr:rowOff>
    </xdr:from>
    <xdr:ext cx="76200" cy="228600"/>
    <xdr:sp fLocksText="0">
      <xdr:nvSpPr>
        <xdr:cNvPr id="512" name="Text Box 515"/>
        <xdr:cNvSpPr txBox="1">
          <a:spLocks noChangeArrowheads="1"/>
        </xdr:cNvSpPr>
      </xdr:nvSpPr>
      <xdr:spPr>
        <a:xfrm>
          <a:off x="8458200" y="870489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267</xdr:row>
      <xdr:rowOff>0</xdr:rowOff>
    </xdr:from>
    <xdr:ext cx="76200" cy="228600"/>
    <xdr:sp fLocksText="0">
      <xdr:nvSpPr>
        <xdr:cNvPr id="513" name="Text Box 516"/>
        <xdr:cNvSpPr txBox="1">
          <a:spLocks noChangeArrowheads="1"/>
        </xdr:cNvSpPr>
      </xdr:nvSpPr>
      <xdr:spPr>
        <a:xfrm>
          <a:off x="8458200" y="870489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267</xdr:row>
      <xdr:rowOff>0</xdr:rowOff>
    </xdr:from>
    <xdr:ext cx="76200" cy="228600"/>
    <xdr:sp fLocksText="0">
      <xdr:nvSpPr>
        <xdr:cNvPr id="514" name="Text Box 517"/>
        <xdr:cNvSpPr txBox="1">
          <a:spLocks noChangeArrowheads="1"/>
        </xdr:cNvSpPr>
      </xdr:nvSpPr>
      <xdr:spPr>
        <a:xfrm>
          <a:off x="8458200" y="870489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267</xdr:row>
      <xdr:rowOff>0</xdr:rowOff>
    </xdr:from>
    <xdr:ext cx="76200" cy="228600"/>
    <xdr:sp fLocksText="0">
      <xdr:nvSpPr>
        <xdr:cNvPr id="515" name="Text Box 518"/>
        <xdr:cNvSpPr txBox="1">
          <a:spLocks noChangeArrowheads="1"/>
        </xdr:cNvSpPr>
      </xdr:nvSpPr>
      <xdr:spPr>
        <a:xfrm>
          <a:off x="8458200" y="870489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267</xdr:row>
      <xdr:rowOff>0</xdr:rowOff>
    </xdr:from>
    <xdr:ext cx="76200" cy="228600"/>
    <xdr:sp fLocksText="0">
      <xdr:nvSpPr>
        <xdr:cNvPr id="516" name="Text Box 519"/>
        <xdr:cNvSpPr txBox="1">
          <a:spLocks noChangeArrowheads="1"/>
        </xdr:cNvSpPr>
      </xdr:nvSpPr>
      <xdr:spPr>
        <a:xfrm>
          <a:off x="8458200" y="870489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267</xdr:row>
      <xdr:rowOff>0</xdr:rowOff>
    </xdr:from>
    <xdr:ext cx="76200" cy="228600"/>
    <xdr:sp fLocksText="0">
      <xdr:nvSpPr>
        <xdr:cNvPr id="517" name="Text Box 520"/>
        <xdr:cNvSpPr txBox="1">
          <a:spLocks noChangeArrowheads="1"/>
        </xdr:cNvSpPr>
      </xdr:nvSpPr>
      <xdr:spPr>
        <a:xfrm>
          <a:off x="8458200" y="870489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267</xdr:row>
      <xdr:rowOff>0</xdr:rowOff>
    </xdr:from>
    <xdr:ext cx="76200" cy="228600"/>
    <xdr:sp fLocksText="0">
      <xdr:nvSpPr>
        <xdr:cNvPr id="518" name="Text Box 521"/>
        <xdr:cNvSpPr txBox="1">
          <a:spLocks noChangeArrowheads="1"/>
        </xdr:cNvSpPr>
      </xdr:nvSpPr>
      <xdr:spPr>
        <a:xfrm>
          <a:off x="8458200" y="870489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267</xdr:row>
      <xdr:rowOff>0</xdr:rowOff>
    </xdr:from>
    <xdr:ext cx="76200" cy="228600"/>
    <xdr:sp fLocksText="0">
      <xdr:nvSpPr>
        <xdr:cNvPr id="519" name="Text Box 522"/>
        <xdr:cNvSpPr txBox="1">
          <a:spLocks noChangeArrowheads="1"/>
        </xdr:cNvSpPr>
      </xdr:nvSpPr>
      <xdr:spPr>
        <a:xfrm>
          <a:off x="8458200" y="870489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267</xdr:row>
      <xdr:rowOff>0</xdr:rowOff>
    </xdr:from>
    <xdr:ext cx="76200" cy="228600"/>
    <xdr:sp fLocksText="0">
      <xdr:nvSpPr>
        <xdr:cNvPr id="520" name="Text Box 523"/>
        <xdr:cNvSpPr txBox="1">
          <a:spLocks noChangeArrowheads="1"/>
        </xdr:cNvSpPr>
      </xdr:nvSpPr>
      <xdr:spPr>
        <a:xfrm>
          <a:off x="8458200" y="870489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267</xdr:row>
      <xdr:rowOff>0</xdr:rowOff>
    </xdr:from>
    <xdr:ext cx="76200" cy="228600"/>
    <xdr:sp fLocksText="0">
      <xdr:nvSpPr>
        <xdr:cNvPr id="521" name="Text Box 524"/>
        <xdr:cNvSpPr txBox="1">
          <a:spLocks noChangeArrowheads="1"/>
        </xdr:cNvSpPr>
      </xdr:nvSpPr>
      <xdr:spPr>
        <a:xfrm>
          <a:off x="8458200" y="870489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267</xdr:row>
      <xdr:rowOff>0</xdr:rowOff>
    </xdr:from>
    <xdr:ext cx="76200" cy="228600"/>
    <xdr:sp fLocksText="0">
      <xdr:nvSpPr>
        <xdr:cNvPr id="522" name="Text Box 525"/>
        <xdr:cNvSpPr txBox="1">
          <a:spLocks noChangeArrowheads="1"/>
        </xdr:cNvSpPr>
      </xdr:nvSpPr>
      <xdr:spPr>
        <a:xfrm>
          <a:off x="8458200" y="870489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267</xdr:row>
      <xdr:rowOff>0</xdr:rowOff>
    </xdr:from>
    <xdr:ext cx="76200" cy="228600"/>
    <xdr:sp fLocksText="0">
      <xdr:nvSpPr>
        <xdr:cNvPr id="523" name="Text Box 526"/>
        <xdr:cNvSpPr txBox="1">
          <a:spLocks noChangeArrowheads="1"/>
        </xdr:cNvSpPr>
      </xdr:nvSpPr>
      <xdr:spPr>
        <a:xfrm>
          <a:off x="8458200" y="870489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267</xdr:row>
      <xdr:rowOff>0</xdr:rowOff>
    </xdr:from>
    <xdr:ext cx="76200" cy="228600"/>
    <xdr:sp fLocksText="0">
      <xdr:nvSpPr>
        <xdr:cNvPr id="524" name="Text Box 527"/>
        <xdr:cNvSpPr txBox="1">
          <a:spLocks noChangeArrowheads="1"/>
        </xdr:cNvSpPr>
      </xdr:nvSpPr>
      <xdr:spPr>
        <a:xfrm>
          <a:off x="8458200" y="870489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267</xdr:row>
      <xdr:rowOff>0</xdr:rowOff>
    </xdr:from>
    <xdr:ext cx="76200" cy="228600"/>
    <xdr:sp fLocksText="0">
      <xdr:nvSpPr>
        <xdr:cNvPr id="525" name="Text Box 528"/>
        <xdr:cNvSpPr txBox="1">
          <a:spLocks noChangeArrowheads="1"/>
        </xdr:cNvSpPr>
      </xdr:nvSpPr>
      <xdr:spPr>
        <a:xfrm>
          <a:off x="8458200" y="870489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267</xdr:row>
      <xdr:rowOff>0</xdr:rowOff>
    </xdr:from>
    <xdr:ext cx="76200" cy="228600"/>
    <xdr:sp fLocksText="0">
      <xdr:nvSpPr>
        <xdr:cNvPr id="526" name="Text Box 529"/>
        <xdr:cNvSpPr txBox="1">
          <a:spLocks noChangeArrowheads="1"/>
        </xdr:cNvSpPr>
      </xdr:nvSpPr>
      <xdr:spPr>
        <a:xfrm>
          <a:off x="8458200" y="870489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267</xdr:row>
      <xdr:rowOff>0</xdr:rowOff>
    </xdr:from>
    <xdr:ext cx="76200" cy="228600"/>
    <xdr:sp fLocksText="0">
      <xdr:nvSpPr>
        <xdr:cNvPr id="527" name="Text Box 530"/>
        <xdr:cNvSpPr txBox="1">
          <a:spLocks noChangeArrowheads="1"/>
        </xdr:cNvSpPr>
      </xdr:nvSpPr>
      <xdr:spPr>
        <a:xfrm>
          <a:off x="8458200" y="870489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267</xdr:row>
      <xdr:rowOff>0</xdr:rowOff>
    </xdr:from>
    <xdr:ext cx="76200" cy="228600"/>
    <xdr:sp fLocksText="0">
      <xdr:nvSpPr>
        <xdr:cNvPr id="528" name="Text Box 531"/>
        <xdr:cNvSpPr txBox="1">
          <a:spLocks noChangeArrowheads="1"/>
        </xdr:cNvSpPr>
      </xdr:nvSpPr>
      <xdr:spPr>
        <a:xfrm>
          <a:off x="8458200" y="870489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267</xdr:row>
      <xdr:rowOff>0</xdr:rowOff>
    </xdr:from>
    <xdr:ext cx="76200" cy="228600"/>
    <xdr:sp fLocksText="0">
      <xdr:nvSpPr>
        <xdr:cNvPr id="529" name="Text Box 532"/>
        <xdr:cNvSpPr txBox="1">
          <a:spLocks noChangeArrowheads="1"/>
        </xdr:cNvSpPr>
      </xdr:nvSpPr>
      <xdr:spPr>
        <a:xfrm>
          <a:off x="8458200" y="870489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267</xdr:row>
      <xdr:rowOff>0</xdr:rowOff>
    </xdr:from>
    <xdr:ext cx="76200" cy="228600"/>
    <xdr:sp fLocksText="0">
      <xdr:nvSpPr>
        <xdr:cNvPr id="530" name="Text Box 533"/>
        <xdr:cNvSpPr txBox="1">
          <a:spLocks noChangeArrowheads="1"/>
        </xdr:cNvSpPr>
      </xdr:nvSpPr>
      <xdr:spPr>
        <a:xfrm>
          <a:off x="8458200" y="870489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267</xdr:row>
      <xdr:rowOff>0</xdr:rowOff>
    </xdr:from>
    <xdr:ext cx="76200" cy="228600"/>
    <xdr:sp fLocksText="0">
      <xdr:nvSpPr>
        <xdr:cNvPr id="531" name="Text Box 534"/>
        <xdr:cNvSpPr txBox="1">
          <a:spLocks noChangeArrowheads="1"/>
        </xdr:cNvSpPr>
      </xdr:nvSpPr>
      <xdr:spPr>
        <a:xfrm>
          <a:off x="8458200" y="870489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267</xdr:row>
      <xdr:rowOff>0</xdr:rowOff>
    </xdr:from>
    <xdr:ext cx="76200" cy="228600"/>
    <xdr:sp fLocksText="0">
      <xdr:nvSpPr>
        <xdr:cNvPr id="532" name="Text Box 535"/>
        <xdr:cNvSpPr txBox="1">
          <a:spLocks noChangeArrowheads="1"/>
        </xdr:cNvSpPr>
      </xdr:nvSpPr>
      <xdr:spPr>
        <a:xfrm>
          <a:off x="8458200" y="870489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267</xdr:row>
      <xdr:rowOff>0</xdr:rowOff>
    </xdr:from>
    <xdr:ext cx="76200" cy="228600"/>
    <xdr:sp fLocksText="0">
      <xdr:nvSpPr>
        <xdr:cNvPr id="533" name="Text Box 536"/>
        <xdr:cNvSpPr txBox="1">
          <a:spLocks noChangeArrowheads="1"/>
        </xdr:cNvSpPr>
      </xdr:nvSpPr>
      <xdr:spPr>
        <a:xfrm>
          <a:off x="8458200" y="870489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267</xdr:row>
      <xdr:rowOff>0</xdr:rowOff>
    </xdr:from>
    <xdr:ext cx="76200" cy="228600"/>
    <xdr:sp fLocksText="0">
      <xdr:nvSpPr>
        <xdr:cNvPr id="534" name="Text Box 537"/>
        <xdr:cNvSpPr txBox="1">
          <a:spLocks noChangeArrowheads="1"/>
        </xdr:cNvSpPr>
      </xdr:nvSpPr>
      <xdr:spPr>
        <a:xfrm>
          <a:off x="8458200" y="870489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267</xdr:row>
      <xdr:rowOff>0</xdr:rowOff>
    </xdr:from>
    <xdr:ext cx="76200" cy="228600"/>
    <xdr:sp fLocksText="0">
      <xdr:nvSpPr>
        <xdr:cNvPr id="535" name="Text Box 538"/>
        <xdr:cNvSpPr txBox="1">
          <a:spLocks noChangeArrowheads="1"/>
        </xdr:cNvSpPr>
      </xdr:nvSpPr>
      <xdr:spPr>
        <a:xfrm>
          <a:off x="8458200" y="870489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267</xdr:row>
      <xdr:rowOff>0</xdr:rowOff>
    </xdr:from>
    <xdr:ext cx="76200" cy="228600"/>
    <xdr:sp fLocksText="0">
      <xdr:nvSpPr>
        <xdr:cNvPr id="536" name="Text Box 539"/>
        <xdr:cNvSpPr txBox="1">
          <a:spLocks noChangeArrowheads="1"/>
        </xdr:cNvSpPr>
      </xdr:nvSpPr>
      <xdr:spPr>
        <a:xfrm>
          <a:off x="8458200" y="870489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267</xdr:row>
      <xdr:rowOff>0</xdr:rowOff>
    </xdr:from>
    <xdr:ext cx="76200" cy="228600"/>
    <xdr:sp fLocksText="0">
      <xdr:nvSpPr>
        <xdr:cNvPr id="537" name="Text Box 540"/>
        <xdr:cNvSpPr txBox="1">
          <a:spLocks noChangeArrowheads="1"/>
        </xdr:cNvSpPr>
      </xdr:nvSpPr>
      <xdr:spPr>
        <a:xfrm>
          <a:off x="8458200" y="870489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267</xdr:row>
      <xdr:rowOff>0</xdr:rowOff>
    </xdr:from>
    <xdr:ext cx="76200" cy="228600"/>
    <xdr:sp fLocksText="0">
      <xdr:nvSpPr>
        <xdr:cNvPr id="538" name="Text Box 541"/>
        <xdr:cNvSpPr txBox="1">
          <a:spLocks noChangeArrowheads="1"/>
        </xdr:cNvSpPr>
      </xdr:nvSpPr>
      <xdr:spPr>
        <a:xfrm>
          <a:off x="8458200" y="870489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267</xdr:row>
      <xdr:rowOff>0</xdr:rowOff>
    </xdr:from>
    <xdr:ext cx="76200" cy="228600"/>
    <xdr:sp fLocksText="0">
      <xdr:nvSpPr>
        <xdr:cNvPr id="539" name="Text Box 542"/>
        <xdr:cNvSpPr txBox="1">
          <a:spLocks noChangeArrowheads="1"/>
        </xdr:cNvSpPr>
      </xdr:nvSpPr>
      <xdr:spPr>
        <a:xfrm>
          <a:off x="8458200" y="870489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267</xdr:row>
      <xdr:rowOff>0</xdr:rowOff>
    </xdr:from>
    <xdr:ext cx="76200" cy="228600"/>
    <xdr:sp fLocksText="0">
      <xdr:nvSpPr>
        <xdr:cNvPr id="540" name="Text Box 543"/>
        <xdr:cNvSpPr txBox="1">
          <a:spLocks noChangeArrowheads="1"/>
        </xdr:cNvSpPr>
      </xdr:nvSpPr>
      <xdr:spPr>
        <a:xfrm>
          <a:off x="8458200" y="870489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267</xdr:row>
      <xdr:rowOff>0</xdr:rowOff>
    </xdr:from>
    <xdr:ext cx="76200" cy="228600"/>
    <xdr:sp fLocksText="0">
      <xdr:nvSpPr>
        <xdr:cNvPr id="541" name="Text Box 544"/>
        <xdr:cNvSpPr txBox="1">
          <a:spLocks noChangeArrowheads="1"/>
        </xdr:cNvSpPr>
      </xdr:nvSpPr>
      <xdr:spPr>
        <a:xfrm>
          <a:off x="8458200" y="870489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267</xdr:row>
      <xdr:rowOff>0</xdr:rowOff>
    </xdr:from>
    <xdr:ext cx="76200" cy="228600"/>
    <xdr:sp fLocksText="0">
      <xdr:nvSpPr>
        <xdr:cNvPr id="542" name="Text Box 545"/>
        <xdr:cNvSpPr txBox="1">
          <a:spLocks noChangeArrowheads="1"/>
        </xdr:cNvSpPr>
      </xdr:nvSpPr>
      <xdr:spPr>
        <a:xfrm>
          <a:off x="8458200" y="870489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267</xdr:row>
      <xdr:rowOff>0</xdr:rowOff>
    </xdr:from>
    <xdr:ext cx="76200" cy="228600"/>
    <xdr:sp fLocksText="0">
      <xdr:nvSpPr>
        <xdr:cNvPr id="543" name="Text Box 546"/>
        <xdr:cNvSpPr txBox="1">
          <a:spLocks noChangeArrowheads="1"/>
        </xdr:cNvSpPr>
      </xdr:nvSpPr>
      <xdr:spPr>
        <a:xfrm>
          <a:off x="8458200" y="870489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267</xdr:row>
      <xdr:rowOff>0</xdr:rowOff>
    </xdr:from>
    <xdr:ext cx="76200" cy="228600"/>
    <xdr:sp fLocksText="0">
      <xdr:nvSpPr>
        <xdr:cNvPr id="544" name="Text Box 547"/>
        <xdr:cNvSpPr txBox="1">
          <a:spLocks noChangeArrowheads="1"/>
        </xdr:cNvSpPr>
      </xdr:nvSpPr>
      <xdr:spPr>
        <a:xfrm>
          <a:off x="8458200" y="870489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267</xdr:row>
      <xdr:rowOff>0</xdr:rowOff>
    </xdr:from>
    <xdr:ext cx="76200" cy="228600"/>
    <xdr:sp fLocksText="0">
      <xdr:nvSpPr>
        <xdr:cNvPr id="545" name="Text Box 548"/>
        <xdr:cNvSpPr txBox="1">
          <a:spLocks noChangeArrowheads="1"/>
        </xdr:cNvSpPr>
      </xdr:nvSpPr>
      <xdr:spPr>
        <a:xfrm>
          <a:off x="8458200" y="870489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267</xdr:row>
      <xdr:rowOff>0</xdr:rowOff>
    </xdr:from>
    <xdr:ext cx="76200" cy="228600"/>
    <xdr:sp fLocksText="0">
      <xdr:nvSpPr>
        <xdr:cNvPr id="546" name="Text Box 549"/>
        <xdr:cNvSpPr txBox="1">
          <a:spLocks noChangeArrowheads="1"/>
        </xdr:cNvSpPr>
      </xdr:nvSpPr>
      <xdr:spPr>
        <a:xfrm>
          <a:off x="8458200" y="870489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267</xdr:row>
      <xdr:rowOff>0</xdr:rowOff>
    </xdr:from>
    <xdr:ext cx="76200" cy="228600"/>
    <xdr:sp fLocksText="0">
      <xdr:nvSpPr>
        <xdr:cNvPr id="547" name="Text Box 550"/>
        <xdr:cNvSpPr txBox="1">
          <a:spLocks noChangeArrowheads="1"/>
        </xdr:cNvSpPr>
      </xdr:nvSpPr>
      <xdr:spPr>
        <a:xfrm>
          <a:off x="8458200" y="870489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267</xdr:row>
      <xdr:rowOff>0</xdr:rowOff>
    </xdr:from>
    <xdr:ext cx="76200" cy="228600"/>
    <xdr:sp fLocksText="0">
      <xdr:nvSpPr>
        <xdr:cNvPr id="548" name="Text Box 551"/>
        <xdr:cNvSpPr txBox="1">
          <a:spLocks noChangeArrowheads="1"/>
        </xdr:cNvSpPr>
      </xdr:nvSpPr>
      <xdr:spPr>
        <a:xfrm>
          <a:off x="8458200" y="870489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267</xdr:row>
      <xdr:rowOff>0</xdr:rowOff>
    </xdr:from>
    <xdr:ext cx="76200" cy="228600"/>
    <xdr:sp fLocksText="0">
      <xdr:nvSpPr>
        <xdr:cNvPr id="549" name="Text Box 552"/>
        <xdr:cNvSpPr txBox="1">
          <a:spLocks noChangeArrowheads="1"/>
        </xdr:cNvSpPr>
      </xdr:nvSpPr>
      <xdr:spPr>
        <a:xfrm>
          <a:off x="8458200" y="870489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267</xdr:row>
      <xdr:rowOff>0</xdr:rowOff>
    </xdr:from>
    <xdr:ext cx="76200" cy="228600"/>
    <xdr:sp fLocksText="0">
      <xdr:nvSpPr>
        <xdr:cNvPr id="550" name="Text Box 553"/>
        <xdr:cNvSpPr txBox="1">
          <a:spLocks noChangeArrowheads="1"/>
        </xdr:cNvSpPr>
      </xdr:nvSpPr>
      <xdr:spPr>
        <a:xfrm>
          <a:off x="8458200" y="870489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571500</xdr:colOff>
      <xdr:row>241</xdr:row>
      <xdr:rowOff>0</xdr:rowOff>
    </xdr:from>
    <xdr:ext cx="76200" cy="228600"/>
    <xdr:sp fLocksText="0">
      <xdr:nvSpPr>
        <xdr:cNvPr id="551" name="Text Box 554"/>
        <xdr:cNvSpPr txBox="1">
          <a:spLocks noChangeArrowheads="1"/>
        </xdr:cNvSpPr>
      </xdr:nvSpPr>
      <xdr:spPr>
        <a:xfrm>
          <a:off x="6334125" y="747236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571500</xdr:colOff>
      <xdr:row>241</xdr:row>
      <xdr:rowOff>0</xdr:rowOff>
    </xdr:from>
    <xdr:ext cx="76200" cy="228600"/>
    <xdr:sp fLocksText="0">
      <xdr:nvSpPr>
        <xdr:cNvPr id="552" name="Text Box 555"/>
        <xdr:cNvSpPr txBox="1">
          <a:spLocks noChangeArrowheads="1"/>
        </xdr:cNvSpPr>
      </xdr:nvSpPr>
      <xdr:spPr>
        <a:xfrm>
          <a:off x="6334125" y="747236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571500</xdr:colOff>
      <xdr:row>241</xdr:row>
      <xdr:rowOff>0</xdr:rowOff>
    </xdr:from>
    <xdr:ext cx="76200" cy="228600"/>
    <xdr:sp fLocksText="0">
      <xdr:nvSpPr>
        <xdr:cNvPr id="553" name="Text Box 556"/>
        <xdr:cNvSpPr txBox="1">
          <a:spLocks noChangeArrowheads="1"/>
        </xdr:cNvSpPr>
      </xdr:nvSpPr>
      <xdr:spPr>
        <a:xfrm>
          <a:off x="6334125" y="747236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571500</xdr:colOff>
      <xdr:row>241</xdr:row>
      <xdr:rowOff>0</xdr:rowOff>
    </xdr:from>
    <xdr:ext cx="76200" cy="228600"/>
    <xdr:sp fLocksText="0">
      <xdr:nvSpPr>
        <xdr:cNvPr id="554" name="Text Box 557"/>
        <xdr:cNvSpPr txBox="1">
          <a:spLocks noChangeArrowheads="1"/>
        </xdr:cNvSpPr>
      </xdr:nvSpPr>
      <xdr:spPr>
        <a:xfrm>
          <a:off x="6334125" y="747236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571500</xdr:colOff>
      <xdr:row>241</xdr:row>
      <xdr:rowOff>0</xdr:rowOff>
    </xdr:from>
    <xdr:ext cx="76200" cy="228600"/>
    <xdr:sp fLocksText="0">
      <xdr:nvSpPr>
        <xdr:cNvPr id="555" name="Text Box 558"/>
        <xdr:cNvSpPr txBox="1">
          <a:spLocks noChangeArrowheads="1"/>
        </xdr:cNvSpPr>
      </xdr:nvSpPr>
      <xdr:spPr>
        <a:xfrm>
          <a:off x="6334125" y="747236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571500</xdr:colOff>
      <xdr:row>241</xdr:row>
      <xdr:rowOff>0</xdr:rowOff>
    </xdr:from>
    <xdr:ext cx="76200" cy="228600"/>
    <xdr:sp fLocksText="0">
      <xdr:nvSpPr>
        <xdr:cNvPr id="556" name="Text Box 559"/>
        <xdr:cNvSpPr txBox="1">
          <a:spLocks noChangeArrowheads="1"/>
        </xdr:cNvSpPr>
      </xdr:nvSpPr>
      <xdr:spPr>
        <a:xfrm>
          <a:off x="6334125" y="747236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571500</xdr:colOff>
      <xdr:row>241</xdr:row>
      <xdr:rowOff>0</xdr:rowOff>
    </xdr:from>
    <xdr:ext cx="76200" cy="228600"/>
    <xdr:sp fLocksText="0">
      <xdr:nvSpPr>
        <xdr:cNvPr id="557" name="Text Box 560"/>
        <xdr:cNvSpPr txBox="1">
          <a:spLocks noChangeArrowheads="1"/>
        </xdr:cNvSpPr>
      </xdr:nvSpPr>
      <xdr:spPr>
        <a:xfrm>
          <a:off x="6334125" y="747236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571500</xdr:colOff>
      <xdr:row>241</xdr:row>
      <xdr:rowOff>0</xdr:rowOff>
    </xdr:from>
    <xdr:ext cx="76200" cy="228600"/>
    <xdr:sp fLocksText="0">
      <xdr:nvSpPr>
        <xdr:cNvPr id="558" name="Text Box 561"/>
        <xdr:cNvSpPr txBox="1">
          <a:spLocks noChangeArrowheads="1"/>
        </xdr:cNvSpPr>
      </xdr:nvSpPr>
      <xdr:spPr>
        <a:xfrm>
          <a:off x="6334125" y="747236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571500</xdr:colOff>
      <xdr:row>241</xdr:row>
      <xdr:rowOff>0</xdr:rowOff>
    </xdr:from>
    <xdr:ext cx="76200" cy="228600"/>
    <xdr:sp fLocksText="0">
      <xdr:nvSpPr>
        <xdr:cNvPr id="559" name="Text Box 562"/>
        <xdr:cNvSpPr txBox="1">
          <a:spLocks noChangeArrowheads="1"/>
        </xdr:cNvSpPr>
      </xdr:nvSpPr>
      <xdr:spPr>
        <a:xfrm>
          <a:off x="5676900" y="747236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571500</xdr:colOff>
      <xdr:row>241</xdr:row>
      <xdr:rowOff>0</xdr:rowOff>
    </xdr:from>
    <xdr:ext cx="76200" cy="228600"/>
    <xdr:sp fLocksText="0">
      <xdr:nvSpPr>
        <xdr:cNvPr id="560" name="Text Box 563"/>
        <xdr:cNvSpPr txBox="1">
          <a:spLocks noChangeArrowheads="1"/>
        </xdr:cNvSpPr>
      </xdr:nvSpPr>
      <xdr:spPr>
        <a:xfrm>
          <a:off x="5676900" y="747236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571500</xdr:colOff>
      <xdr:row>241</xdr:row>
      <xdr:rowOff>0</xdr:rowOff>
    </xdr:from>
    <xdr:ext cx="76200" cy="228600"/>
    <xdr:sp fLocksText="0">
      <xdr:nvSpPr>
        <xdr:cNvPr id="561" name="Text Box 564"/>
        <xdr:cNvSpPr txBox="1">
          <a:spLocks noChangeArrowheads="1"/>
        </xdr:cNvSpPr>
      </xdr:nvSpPr>
      <xdr:spPr>
        <a:xfrm>
          <a:off x="5676900" y="747236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571500</xdr:colOff>
      <xdr:row>241</xdr:row>
      <xdr:rowOff>0</xdr:rowOff>
    </xdr:from>
    <xdr:ext cx="76200" cy="228600"/>
    <xdr:sp fLocksText="0">
      <xdr:nvSpPr>
        <xdr:cNvPr id="562" name="Text Box 565"/>
        <xdr:cNvSpPr txBox="1">
          <a:spLocks noChangeArrowheads="1"/>
        </xdr:cNvSpPr>
      </xdr:nvSpPr>
      <xdr:spPr>
        <a:xfrm>
          <a:off x="5676900" y="747236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571500</xdr:colOff>
      <xdr:row>241</xdr:row>
      <xdr:rowOff>0</xdr:rowOff>
    </xdr:from>
    <xdr:ext cx="76200" cy="228600"/>
    <xdr:sp fLocksText="0">
      <xdr:nvSpPr>
        <xdr:cNvPr id="563" name="Text Box 566"/>
        <xdr:cNvSpPr txBox="1">
          <a:spLocks noChangeArrowheads="1"/>
        </xdr:cNvSpPr>
      </xdr:nvSpPr>
      <xdr:spPr>
        <a:xfrm>
          <a:off x="5676900" y="747236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571500</xdr:colOff>
      <xdr:row>241</xdr:row>
      <xdr:rowOff>0</xdr:rowOff>
    </xdr:from>
    <xdr:ext cx="76200" cy="228600"/>
    <xdr:sp fLocksText="0">
      <xdr:nvSpPr>
        <xdr:cNvPr id="564" name="Text Box 567"/>
        <xdr:cNvSpPr txBox="1">
          <a:spLocks noChangeArrowheads="1"/>
        </xdr:cNvSpPr>
      </xdr:nvSpPr>
      <xdr:spPr>
        <a:xfrm>
          <a:off x="5676900" y="747236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571500</xdr:colOff>
      <xdr:row>241</xdr:row>
      <xdr:rowOff>0</xdr:rowOff>
    </xdr:from>
    <xdr:ext cx="76200" cy="228600"/>
    <xdr:sp fLocksText="0">
      <xdr:nvSpPr>
        <xdr:cNvPr id="565" name="Text Box 568"/>
        <xdr:cNvSpPr txBox="1">
          <a:spLocks noChangeArrowheads="1"/>
        </xdr:cNvSpPr>
      </xdr:nvSpPr>
      <xdr:spPr>
        <a:xfrm>
          <a:off x="5676900" y="747236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571500</xdr:colOff>
      <xdr:row>241</xdr:row>
      <xdr:rowOff>0</xdr:rowOff>
    </xdr:from>
    <xdr:ext cx="76200" cy="228600"/>
    <xdr:sp fLocksText="0">
      <xdr:nvSpPr>
        <xdr:cNvPr id="566" name="Text Box 569"/>
        <xdr:cNvSpPr txBox="1">
          <a:spLocks noChangeArrowheads="1"/>
        </xdr:cNvSpPr>
      </xdr:nvSpPr>
      <xdr:spPr>
        <a:xfrm>
          <a:off x="5676900" y="747236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571500</xdr:colOff>
      <xdr:row>241</xdr:row>
      <xdr:rowOff>0</xdr:rowOff>
    </xdr:from>
    <xdr:ext cx="76200" cy="228600"/>
    <xdr:sp fLocksText="0">
      <xdr:nvSpPr>
        <xdr:cNvPr id="567" name="Text Box 570"/>
        <xdr:cNvSpPr txBox="1">
          <a:spLocks noChangeArrowheads="1"/>
        </xdr:cNvSpPr>
      </xdr:nvSpPr>
      <xdr:spPr>
        <a:xfrm>
          <a:off x="7791450" y="747236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571500</xdr:colOff>
      <xdr:row>241</xdr:row>
      <xdr:rowOff>0</xdr:rowOff>
    </xdr:from>
    <xdr:ext cx="76200" cy="228600"/>
    <xdr:sp fLocksText="0">
      <xdr:nvSpPr>
        <xdr:cNvPr id="568" name="Text Box 571"/>
        <xdr:cNvSpPr txBox="1">
          <a:spLocks noChangeArrowheads="1"/>
        </xdr:cNvSpPr>
      </xdr:nvSpPr>
      <xdr:spPr>
        <a:xfrm>
          <a:off x="7791450" y="747236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571500</xdr:colOff>
      <xdr:row>241</xdr:row>
      <xdr:rowOff>0</xdr:rowOff>
    </xdr:from>
    <xdr:ext cx="76200" cy="228600"/>
    <xdr:sp fLocksText="0">
      <xdr:nvSpPr>
        <xdr:cNvPr id="569" name="Text Box 572"/>
        <xdr:cNvSpPr txBox="1">
          <a:spLocks noChangeArrowheads="1"/>
        </xdr:cNvSpPr>
      </xdr:nvSpPr>
      <xdr:spPr>
        <a:xfrm>
          <a:off x="7791450" y="747236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571500</xdr:colOff>
      <xdr:row>241</xdr:row>
      <xdr:rowOff>0</xdr:rowOff>
    </xdr:from>
    <xdr:ext cx="76200" cy="228600"/>
    <xdr:sp fLocksText="0">
      <xdr:nvSpPr>
        <xdr:cNvPr id="570" name="Text Box 573"/>
        <xdr:cNvSpPr txBox="1">
          <a:spLocks noChangeArrowheads="1"/>
        </xdr:cNvSpPr>
      </xdr:nvSpPr>
      <xdr:spPr>
        <a:xfrm>
          <a:off x="7791450" y="747236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571500</xdr:colOff>
      <xdr:row>241</xdr:row>
      <xdr:rowOff>0</xdr:rowOff>
    </xdr:from>
    <xdr:ext cx="76200" cy="228600"/>
    <xdr:sp fLocksText="0">
      <xdr:nvSpPr>
        <xdr:cNvPr id="571" name="Text Box 574"/>
        <xdr:cNvSpPr txBox="1">
          <a:spLocks noChangeArrowheads="1"/>
        </xdr:cNvSpPr>
      </xdr:nvSpPr>
      <xdr:spPr>
        <a:xfrm>
          <a:off x="7791450" y="747236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571500</xdr:colOff>
      <xdr:row>241</xdr:row>
      <xdr:rowOff>0</xdr:rowOff>
    </xdr:from>
    <xdr:ext cx="76200" cy="228600"/>
    <xdr:sp fLocksText="0">
      <xdr:nvSpPr>
        <xdr:cNvPr id="572" name="Text Box 575"/>
        <xdr:cNvSpPr txBox="1">
          <a:spLocks noChangeArrowheads="1"/>
        </xdr:cNvSpPr>
      </xdr:nvSpPr>
      <xdr:spPr>
        <a:xfrm>
          <a:off x="7791450" y="747236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571500</xdr:colOff>
      <xdr:row>241</xdr:row>
      <xdr:rowOff>0</xdr:rowOff>
    </xdr:from>
    <xdr:ext cx="76200" cy="228600"/>
    <xdr:sp fLocksText="0">
      <xdr:nvSpPr>
        <xdr:cNvPr id="573" name="Text Box 576"/>
        <xdr:cNvSpPr txBox="1">
          <a:spLocks noChangeArrowheads="1"/>
        </xdr:cNvSpPr>
      </xdr:nvSpPr>
      <xdr:spPr>
        <a:xfrm>
          <a:off x="7791450" y="747236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571500</xdr:colOff>
      <xdr:row>241</xdr:row>
      <xdr:rowOff>0</xdr:rowOff>
    </xdr:from>
    <xdr:ext cx="76200" cy="228600"/>
    <xdr:sp fLocksText="0">
      <xdr:nvSpPr>
        <xdr:cNvPr id="574" name="Text Box 577"/>
        <xdr:cNvSpPr txBox="1">
          <a:spLocks noChangeArrowheads="1"/>
        </xdr:cNvSpPr>
      </xdr:nvSpPr>
      <xdr:spPr>
        <a:xfrm>
          <a:off x="7791450" y="747236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571500</xdr:colOff>
      <xdr:row>243</xdr:row>
      <xdr:rowOff>0</xdr:rowOff>
    </xdr:from>
    <xdr:ext cx="76200" cy="228600"/>
    <xdr:sp fLocksText="0">
      <xdr:nvSpPr>
        <xdr:cNvPr id="575" name="Text Box 586"/>
        <xdr:cNvSpPr txBox="1">
          <a:spLocks noChangeArrowheads="1"/>
        </xdr:cNvSpPr>
      </xdr:nvSpPr>
      <xdr:spPr>
        <a:xfrm>
          <a:off x="7791450" y="756761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571500</xdr:colOff>
      <xdr:row>243</xdr:row>
      <xdr:rowOff>0</xdr:rowOff>
    </xdr:from>
    <xdr:ext cx="76200" cy="228600"/>
    <xdr:sp fLocksText="0">
      <xdr:nvSpPr>
        <xdr:cNvPr id="576" name="Text Box 587"/>
        <xdr:cNvSpPr txBox="1">
          <a:spLocks noChangeArrowheads="1"/>
        </xdr:cNvSpPr>
      </xdr:nvSpPr>
      <xdr:spPr>
        <a:xfrm>
          <a:off x="7791450" y="756761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571500</xdr:colOff>
      <xdr:row>243</xdr:row>
      <xdr:rowOff>0</xdr:rowOff>
    </xdr:from>
    <xdr:ext cx="76200" cy="228600"/>
    <xdr:sp fLocksText="0">
      <xdr:nvSpPr>
        <xdr:cNvPr id="577" name="Text Box 588"/>
        <xdr:cNvSpPr txBox="1">
          <a:spLocks noChangeArrowheads="1"/>
        </xdr:cNvSpPr>
      </xdr:nvSpPr>
      <xdr:spPr>
        <a:xfrm>
          <a:off x="7791450" y="756761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571500</xdr:colOff>
      <xdr:row>243</xdr:row>
      <xdr:rowOff>0</xdr:rowOff>
    </xdr:from>
    <xdr:ext cx="76200" cy="228600"/>
    <xdr:sp fLocksText="0">
      <xdr:nvSpPr>
        <xdr:cNvPr id="578" name="Text Box 589"/>
        <xdr:cNvSpPr txBox="1">
          <a:spLocks noChangeArrowheads="1"/>
        </xdr:cNvSpPr>
      </xdr:nvSpPr>
      <xdr:spPr>
        <a:xfrm>
          <a:off x="7791450" y="756761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571500</xdr:colOff>
      <xdr:row>243</xdr:row>
      <xdr:rowOff>0</xdr:rowOff>
    </xdr:from>
    <xdr:ext cx="76200" cy="228600"/>
    <xdr:sp fLocksText="0">
      <xdr:nvSpPr>
        <xdr:cNvPr id="579" name="Text Box 590"/>
        <xdr:cNvSpPr txBox="1">
          <a:spLocks noChangeArrowheads="1"/>
        </xdr:cNvSpPr>
      </xdr:nvSpPr>
      <xdr:spPr>
        <a:xfrm>
          <a:off x="7791450" y="756761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571500</xdr:colOff>
      <xdr:row>243</xdr:row>
      <xdr:rowOff>0</xdr:rowOff>
    </xdr:from>
    <xdr:ext cx="76200" cy="228600"/>
    <xdr:sp fLocksText="0">
      <xdr:nvSpPr>
        <xdr:cNvPr id="580" name="Text Box 591"/>
        <xdr:cNvSpPr txBox="1">
          <a:spLocks noChangeArrowheads="1"/>
        </xdr:cNvSpPr>
      </xdr:nvSpPr>
      <xdr:spPr>
        <a:xfrm>
          <a:off x="7791450" y="756761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571500</xdr:colOff>
      <xdr:row>243</xdr:row>
      <xdr:rowOff>0</xdr:rowOff>
    </xdr:from>
    <xdr:ext cx="76200" cy="228600"/>
    <xdr:sp fLocksText="0">
      <xdr:nvSpPr>
        <xdr:cNvPr id="581" name="Text Box 592"/>
        <xdr:cNvSpPr txBox="1">
          <a:spLocks noChangeArrowheads="1"/>
        </xdr:cNvSpPr>
      </xdr:nvSpPr>
      <xdr:spPr>
        <a:xfrm>
          <a:off x="7791450" y="756761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571500</xdr:colOff>
      <xdr:row>243</xdr:row>
      <xdr:rowOff>0</xdr:rowOff>
    </xdr:from>
    <xdr:ext cx="76200" cy="228600"/>
    <xdr:sp fLocksText="0">
      <xdr:nvSpPr>
        <xdr:cNvPr id="582" name="Text Box 593"/>
        <xdr:cNvSpPr txBox="1">
          <a:spLocks noChangeArrowheads="1"/>
        </xdr:cNvSpPr>
      </xdr:nvSpPr>
      <xdr:spPr>
        <a:xfrm>
          <a:off x="7791450" y="756761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571500</xdr:colOff>
      <xdr:row>241</xdr:row>
      <xdr:rowOff>0</xdr:rowOff>
    </xdr:from>
    <xdr:ext cx="76200" cy="228600"/>
    <xdr:sp fLocksText="0">
      <xdr:nvSpPr>
        <xdr:cNvPr id="583" name="Text Box 594"/>
        <xdr:cNvSpPr txBox="1">
          <a:spLocks noChangeArrowheads="1"/>
        </xdr:cNvSpPr>
      </xdr:nvSpPr>
      <xdr:spPr>
        <a:xfrm>
          <a:off x="7791450" y="747236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571500</xdr:colOff>
      <xdr:row>241</xdr:row>
      <xdr:rowOff>0</xdr:rowOff>
    </xdr:from>
    <xdr:ext cx="76200" cy="228600"/>
    <xdr:sp fLocksText="0">
      <xdr:nvSpPr>
        <xdr:cNvPr id="584" name="Text Box 595"/>
        <xdr:cNvSpPr txBox="1">
          <a:spLocks noChangeArrowheads="1"/>
        </xdr:cNvSpPr>
      </xdr:nvSpPr>
      <xdr:spPr>
        <a:xfrm>
          <a:off x="7791450" y="747236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571500</xdr:colOff>
      <xdr:row>241</xdr:row>
      <xdr:rowOff>0</xdr:rowOff>
    </xdr:from>
    <xdr:ext cx="76200" cy="228600"/>
    <xdr:sp fLocksText="0">
      <xdr:nvSpPr>
        <xdr:cNvPr id="585" name="Text Box 596"/>
        <xdr:cNvSpPr txBox="1">
          <a:spLocks noChangeArrowheads="1"/>
        </xdr:cNvSpPr>
      </xdr:nvSpPr>
      <xdr:spPr>
        <a:xfrm>
          <a:off x="7791450" y="747236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571500</xdr:colOff>
      <xdr:row>241</xdr:row>
      <xdr:rowOff>0</xdr:rowOff>
    </xdr:from>
    <xdr:ext cx="76200" cy="228600"/>
    <xdr:sp fLocksText="0">
      <xdr:nvSpPr>
        <xdr:cNvPr id="586" name="Text Box 597"/>
        <xdr:cNvSpPr txBox="1">
          <a:spLocks noChangeArrowheads="1"/>
        </xdr:cNvSpPr>
      </xdr:nvSpPr>
      <xdr:spPr>
        <a:xfrm>
          <a:off x="7791450" y="747236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571500</xdr:colOff>
      <xdr:row>241</xdr:row>
      <xdr:rowOff>0</xdr:rowOff>
    </xdr:from>
    <xdr:ext cx="76200" cy="228600"/>
    <xdr:sp fLocksText="0">
      <xdr:nvSpPr>
        <xdr:cNvPr id="587" name="Text Box 598"/>
        <xdr:cNvSpPr txBox="1">
          <a:spLocks noChangeArrowheads="1"/>
        </xdr:cNvSpPr>
      </xdr:nvSpPr>
      <xdr:spPr>
        <a:xfrm>
          <a:off x="7791450" y="747236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571500</xdr:colOff>
      <xdr:row>241</xdr:row>
      <xdr:rowOff>0</xdr:rowOff>
    </xdr:from>
    <xdr:ext cx="76200" cy="228600"/>
    <xdr:sp fLocksText="0">
      <xdr:nvSpPr>
        <xdr:cNvPr id="588" name="Text Box 599"/>
        <xdr:cNvSpPr txBox="1">
          <a:spLocks noChangeArrowheads="1"/>
        </xdr:cNvSpPr>
      </xdr:nvSpPr>
      <xdr:spPr>
        <a:xfrm>
          <a:off x="7791450" y="747236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571500</xdr:colOff>
      <xdr:row>241</xdr:row>
      <xdr:rowOff>0</xdr:rowOff>
    </xdr:from>
    <xdr:ext cx="76200" cy="228600"/>
    <xdr:sp fLocksText="0">
      <xdr:nvSpPr>
        <xdr:cNvPr id="589" name="Text Box 600"/>
        <xdr:cNvSpPr txBox="1">
          <a:spLocks noChangeArrowheads="1"/>
        </xdr:cNvSpPr>
      </xdr:nvSpPr>
      <xdr:spPr>
        <a:xfrm>
          <a:off x="7791450" y="747236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571500</xdr:colOff>
      <xdr:row>241</xdr:row>
      <xdr:rowOff>0</xdr:rowOff>
    </xdr:from>
    <xdr:ext cx="76200" cy="228600"/>
    <xdr:sp fLocksText="0">
      <xdr:nvSpPr>
        <xdr:cNvPr id="590" name="Text Box 601"/>
        <xdr:cNvSpPr txBox="1">
          <a:spLocks noChangeArrowheads="1"/>
        </xdr:cNvSpPr>
      </xdr:nvSpPr>
      <xdr:spPr>
        <a:xfrm>
          <a:off x="7791450" y="747236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571500</xdr:colOff>
      <xdr:row>251</xdr:row>
      <xdr:rowOff>0</xdr:rowOff>
    </xdr:from>
    <xdr:ext cx="76200" cy="228600"/>
    <xdr:sp fLocksText="0">
      <xdr:nvSpPr>
        <xdr:cNvPr id="591" name="Text Box 602"/>
        <xdr:cNvSpPr txBox="1">
          <a:spLocks noChangeArrowheads="1"/>
        </xdr:cNvSpPr>
      </xdr:nvSpPr>
      <xdr:spPr>
        <a:xfrm>
          <a:off x="6334125" y="794861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571500</xdr:colOff>
      <xdr:row>251</xdr:row>
      <xdr:rowOff>0</xdr:rowOff>
    </xdr:from>
    <xdr:ext cx="76200" cy="228600"/>
    <xdr:sp fLocksText="0">
      <xdr:nvSpPr>
        <xdr:cNvPr id="592" name="Text Box 603"/>
        <xdr:cNvSpPr txBox="1">
          <a:spLocks noChangeArrowheads="1"/>
        </xdr:cNvSpPr>
      </xdr:nvSpPr>
      <xdr:spPr>
        <a:xfrm>
          <a:off x="6334125" y="794861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571500</xdr:colOff>
      <xdr:row>251</xdr:row>
      <xdr:rowOff>0</xdr:rowOff>
    </xdr:from>
    <xdr:ext cx="76200" cy="228600"/>
    <xdr:sp fLocksText="0">
      <xdr:nvSpPr>
        <xdr:cNvPr id="593" name="Text Box 604"/>
        <xdr:cNvSpPr txBox="1">
          <a:spLocks noChangeArrowheads="1"/>
        </xdr:cNvSpPr>
      </xdr:nvSpPr>
      <xdr:spPr>
        <a:xfrm>
          <a:off x="6334125" y="794861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571500</xdr:colOff>
      <xdr:row>251</xdr:row>
      <xdr:rowOff>0</xdr:rowOff>
    </xdr:from>
    <xdr:ext cx="76200" cy="228600"/>
    <xdr:sp fLocksText="0">
      <xdr:nvSpPr>
        <xdr:cNvPr id="594" name="Text Box 605"/>
        <xdr:cNvSpPr txBox="1">
          <a:spLocks noChangeArrowheads="1"/>
        </xdr:cNvSpPr>
      </xdr:nvSpPr>
      <xdr:spPr>
        <a:xfrm>
          <a:off x="6334125" y="794861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571500</xdr:colOff>
      <xdr:row>251</xdr:row>
      <xdr:rowOff>0</xdr:rowOff>
    </xdr:from>
    <xdr:ext cx="76200" cy="228600"/>
    <xdr:sp fLocksText="0">
      <xdr:nvSpPr>
        <xdr:cNvPr id="595" name="Text Box 606"/>
        <xdr:cNvSpPr txBox="1">
          <a:spLocks noChangeArrowheads="1"/>
        </xdr:cNvSpPr>
      </xdr:nvSpPr>
      <xdr:spPr>
        <a:xfrm>
          <a:off x="6334125" y="794861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571500</xdr:colOff>
      <xdr:row>251</xdr:row>
      <xdr:rowOff>0</xdr:rowOff>
    </xdr:from>
    <xdr:ext cx="76200" cy="228600"/>
    <xdr:sp fLocksText="0">
      <xdr:nvSpPr>
        <xdr:cNvPr id="596" name="Text Box 607"/>
        <xdr:cNvSpPr txBox="1">
          <a:spLocks noChangeArrowheads="1"/>
        </xdr:cNvSpPr>
      </xdr:nvSpPr>
      <xdr:spPr>
        <a:xfrm>
          <a:off x="6334125" y="794861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571500</xdr:colOff>
      <xdr:row>251</xdr:row>
      <xdr:rowOff>0</xdr:rowOff>
    </xdr:from>
    <xdr:ext cx="76200" cy="228600"/>
    <xdr:sp fLocksText="0">
      <xdr:nvSpPr>
        <xdr:cNvPr id="597" name="Text Box 608"/>
        <xdr:cNvSpPr txBox="1">
          <a:spLocks noChangeArrowheads="1"/>
        </xdr:cNvSpPr>
      </xdr:nvSpPr>
      <xdr:spPr>
        <a:xfrm>
          <a:off x="6334125" y="794861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571500</xdr:colOff>
      <xdr:row>251</xdr:row>
      <xdr:rowOff>0</xdr:rowOff>
    </xdr:from>
    <xdr:ext cx="76200" cy="228600"/>
    <xdr:sp fLocksText="0">
      <xdr:nvSpPr>
        <xdr:cNvPr id="598" name="Text Box 609"/>
        <xdr:cNvSpPr txBox="1">
          <a:spLocks noChangeArrowheads="1"/>
        </xdr:cNvSpPr>
      </xdr:nvSpPr>
      <xdr:spPr>
        <a:xfrm>
          <a:off x="6334125" y="794861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571500</xdr:colOff>
      <xdr:row>252</xdr:row>
      <xdr:rowOff>0</xdr:rowOff>
    </xdr:from>
    <xdr:ext cx="76200" cy="228600"/>
    <xdr:sp fLocksText="0">
      <xdr:nvSpPr>
        <xdr:cNvPr id="599" name="Text Box 610"/>
        <xdr:cNvSpPr txBox="1">
          <a:spLocks noChangeArrowheads="1"/>
        </xdr:cNvSpPr>
      </xdr:nvSpPr>
      <xdr:spPr>
        <a:xfrm>
          <a:off x="6334125" y="799623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571500</xdr:colOff>
      <xdr:row>252</xdr:row>
      <xdr:rowOff>0</xdr:rowOff>
    </xdr:from>
    <xdr:ext cx="76200" cy="228600"/>
    <xdr:sp fLocksText="0">
      <xdr:nvSpPr>
        <xdr:cNvPr id="600" name="Text Box 611"/>
        <xdr:cNvSpPr txBox="1">
          <a:spLocks noChangeArrowheads="1"/>
        </xdr:cNvSpPr>
      </xdr:nvSpPr>
      <xdr:spPr>
        <a:xfrm>
          <a:off x="6334125" y="799623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571500</xdr:colOff>
      <xdr:row>252</xdr:row>
      <xdr:rowOff>0</xdr:rowOff>
    </xdr:from>
    <xdr:ext cx="76200" cy="228600"/>
    <xdr:sp fLocksText="0">
      <xdr:nvSpPr>
        <xdr:cNvPr id="601" name="Text Box 612"/>
        <xdr:cNvSpPr txBox="1">
          <a:spLocks noChangeArrowheads="1"/>
        </xdr:cNvSpPr>
      </xdr:nvSpPr>
      <xdr:spPr>
        <a:xfrm>
          <a:off x="6334125" y="799623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571500</xdr:colOff>
      <xdr:row>252</xdr:row>
      <xdr:rowOff>0</xdr:rowOff>
    </xdr:from>
    <xdr:ext cx="76200" cy="228600"/>
    <xdr:sp fLocksText="0">
      <xdr:nvSpPr>
        <xdr:cNvPr id="602" name="Text Box 613"/>
        <xdr:cNvSpPr txBox="1">
          <a:spLocks noChangeArrowheads="1"/>
        </xdr:cNvSpPr>
      </xdr:nvSpPr>
      <xdr:spPr>
        <a:xfrm>
          <a:off x="6334125" y="799623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571500</xdr:colOff>
      <xdr:row>252</xdr:row>
      <xdr:rowOff>0</xdr:rowOff>
    </xdr:from>
    <xdr:ext cx="76200" cy="228600"/>
    <xdr:sp fLocksText="0">
      <xdr:nvSpPr>
        <xdr:cNvPr id="603" name="Text Box 614"/>
        <xdr:cNvSpPr txBox="1">
          <a:spLocks noChangeArrowheads="1"/>
        </xdr:cNvSpPr>
      </xdr:nvSpPr>
      <xdr:spPr>
        <a:xfrm>
          <a:off x="6334125" y="799623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571500</xdr:colOff>
      <xdr:row>252</xdr:row>
      <xdr:rowOff>0</xdr:rowOff>
    </xdr:from>
    <xdr:ext cx="76200" cy="228600"/>
    <xdr:sp fLocksText="0">
      <xdr:nvSpPr>
        <xdr:cNvPr id="604" name="Text Box 615"/>
        <xdr:cNvSpPr txBox="1">
          <a:spLocks noChangeArrowheads="1"/>
        </xdr:cNvSpPr>
      </xdr:nvSpPr>
      <xdr:spPr>
        <a:xfrm>
          <a:off x="6334125" y="799623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571500</xdr:colOff>
      <xdr:row>252</xdr:row>
      <xdr:rowOff>0</xdr:rowOff>
    </xdr:from>
    <xdr:ext cx="76200" cy="228600"/>
    <xdr:sp fLocksText="0">
      <xdr:nvSpPr>
        <xdr:cNvPr id="605" name="Text Box 616"/>
        <xdr:cNvSpPr txBox="1">
          <a:spLocks noChangeArrowheads="1"/>
        </xdr:cNvSpPr>
      </xdr:nvSpPr>
      <xdr:spPr>
        <a:xfrm>
          <a:off x="6334125" y="799623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571500</xdr:colOff>
      <xdr:row>252</xdr:row>
      <xdr:rowOff>0</xdr:rowOff>
    </xdr:from>
    <xdr:ext cx="76200" cy="228600"/>
    <xdr:sp fLocksText="0">
      <xdr:nvSpPr>
        <xdr:cNvPr id="606" name="Text Box 617"/>
        <xdr:cNvSpPr txBox="1">
          <a:spLocks noChangeArrowheads="1"/>
        </xdr:cNvSpPr>
      </xdr:nvSpPr>
      <xdr:spPr>
        <a:xfrm>
          <a:off x="6334125" y="799623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571500</xdr:colOff>
      <xdr:row>253</xdr:row>
      <xdr:rowOff>0</xdr:rowOff>
    </xdr:from>
    <xdr:ext cx="76200" cy="228600"/>
    <xdr:sp fLocksText="0">
      <xdr:nvSpPr>
        <xdr:cNvPr id="607" name="Text Box 618"/>
        <xdr:cNvSpPr txBox="1">
          <a:spLocks noChangeArrowheads="1"/>
        </xdr:cNvSpPr>
      </xdr:nvSpPr>
      <xdr:spPr>
        <a:xfrm>
          <a:off x="6334125" y="804386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571500</xdr:colOff>
      <xdr:row>253</xdr:row>
      <xdr:rowOff>0</xdr:rowOff>
    </xdr:from>
    <xdr:ext cx="76200" cy="228600"/>
    <xdr:sp fLocksText="0">
      <xdr:nvSpPr>
        <xdr:cNvPr id="608" name="Text Box 619"/>
        <xdr:cNvSpPr txBox="1">
          <a:spLocks noChangeArrowheads="1"/>
        </xdr:cNvSpPr>
      </xdr:nvSpPr>
      <xdr:spPr>
        <a:xfrm>
          <a:off x="6334125" y="804386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571500</xdr:colOff>
      <xdr:row>253</xdr:row>
      <xdr:rowOff>0</xdr:rowOff>
    </xdr:from>
    <xdr:ext cx="76200" cy="228600"/>
    <xdr:sp fLocksText="0">
      <xdr:nvSpPr>
        <xdr:cNvPr id="609" name="Text Box 620"/>
        <xdr:cNvSpPr txBox="1">
          <a:spLocks noChangeArrowheads="1"/>
        </xdr:cNvSpPr>
      </xdr:nvSpPr>
      <xdr:spPr>
        <a:xfrm>
          <a:off x="6334125" y="804386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571500</xdr:colOff>
      <xdr:row>253</xdr:row>
      <xdr:rowOff>0</xdr:rowOff>
    </xdr:from>
    <xdr:ext cx="76200" cy="228600"/>
    <xdr:sp fLocksText="0">
      <xdr:nvSpPr>
        <xdr:cNvPr id="610" name="Text Box 621"/>
        <xdr:cNvSpPr txBox="1">
          <a:spLocks noChangeArrowheads="1"/>
        </xdr:cNvSpPr>
      </xdr:nvSpPr>
      <xdr:spPr>
        <a:xfrm>
          <a:off x="6334125" y="804386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571500</xdr:colOff>
      <xdr:row>253</xdr:row>
      <xdr:rowOff>0</xdr:rowOff>
    </xdr:from>
    <xdr:ext cx="76200" cy="228600"/>
    <xdr:sp fLocksText="0">
      <xdr:nvSpPr>
        <xdr:cNvPr id="611" name="Text Box 622"/>
        <xdr:cNvSpPr txBox="1">
          <a:spLocks noChangeArrowheads="1"/>
        </xdr:cNvSpPr>
      </xdr:nvSpPr>
      <xdr:spPr>
        <a:xfrm>
          <a:off x="6334125" y="804386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571500</xdr:colOff>
      <xdr:row>253</xdr:row>
      <xdr:rowOff>0</xdr:rowOff>
    </xdr:from>
    <xdr:ext cx="76200" cy="228600"/>
    <xdr:sp fLocksText="0">
      <xdr:nvSpPr>
        <xdr:cNvPr id="612" name="Text Box 623"/>
        <xdr:cNvSpPr txBox="1">
          <a:spLocks noChangeArrowheads="1"/>
        </xdr:cNvSpPr>
      </xdr:nvSpPr>
      <xdr:spPr>
        <a:xfrm>
          <a:off x="6334125" y="804386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571500</xdr:colOff>
      <xdr:row>253</xdr:row>
      <xdr:rowOff>0</xdr:rowOff>
    </xdr:from>
    <xdr:ext cx="76200" cy="228600"/>
    <xdr:sp fLocksText="0">
      <xdr:nvSpPr>
        <xdr:cNvPr id="613" name="Text Box 624"/>
        <xdr:cNvSpPr txBox="1">
          <a:spLocks noChangeArrowheads="1"/>
        </xdr:cNvSpPr>
      </xdr:nvSpPr>
      <xdr:spPr>
        <a:xfrm>
          <a:off x="6334125" y="804386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571500</xdr:colOff>
      <xdr:row>253</xdr:row>
      <xdr:rowOff>0</xdr:rowOff>
    </xdr:from>
    <xdr:ext cx="76200" cy="228600"/>
    <xdr:sp fLocksText="0">
      <xdr:nvSpPr>
        <xdr:cNvPr id="614" name="Text Box 625"/>
        <xdr:cNvSpPr txBox="1">
          <a:spLocks noChangeArrowheads="1"/>
        </xdr:cNvSpPr>
      </xdr:nvSpPr>
      <xdr:spPr>
        <a:xfrm>
          <a:off x="6334125" y="804386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571500</xdr:colOff>
      <xdr:row>252</xdr:row>
      <xdr:rowOff>0</xdr:rowOff>
    </xdr:from>
    <xdr:ext cx="76200" cy="228600"/>
    <xdr:sp fLocksText="0">
      <xdr:nvSpPr>
        <xdr:cNvPr id="615" name="Text Box 626"/>
        <xdr:cNvSpPr txBox="1">
          <a:spLocks noChangeArrowheads="1"/>
        </xdr:cNvSpPr>
      </xdr:nvSpPr>
      <xdr:spPr>
        <a:xfrm>
          <a:off x="6334125" y="799623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571500</xdr:colOff>
      <xdr:row>252</xdr:row>
      <xdr:rowOff>0</xdr:rowOff>
    </xdr:from>
    <xdr:ext cx="76200" cy="228600"/>
    <xdr:sp fLocksText="0">
      <xdr:nvSpPr>
        <xdr:cNvPr id="616" name="Text Box 627"/>
        <xdr:cNvSpPr txBox="1">
          <a:spLocks noChangeArrowheads="1"/>
        </xdr:cNvSpPr>
      </xdr:nvSpPr>
      <xdr:spPr>
        <a:xfrm>
          <a:off x="6334125" y="799623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571500</xdr:colOff>
      <xdr:row>252</xdr:row>
      <xdr:rowOff>0</xdr:rowOff>
    </xdr:from>
    <xdr:ext cx="76200" cy="228600"/>
    <xdr:sp fLocksText="0">
      <xdr:nvSpPr>
        <xdr:cNvPr id="617" name="Text Box 628"/>
        <xdr:cNvSpPr txBox="1">
          <a:spLocks noChangeArrowheads="1"/>
        </xdr:cNvSpPr>
      </xdr:nvSpPr>
      <xdr:spPr>
        <a:xfrm>
          <a:off x="6334125" y="799623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571500</xdr:colOff>
      <xdr:row>252</xdr:row>
      <xdr:rowOff>0</xdr:rowOff>
    </xdr:from>
    <xdr:ext cx="76200" cy="228600"/>
    <xdr:sp fLocksText="0">
      <xdr:nvSpPr>
        <xdr:cNvPr id="618" name="Text Box 629"/>
        <xdr:cNvSpPr txBox="1">
          <a:spLocks noChangeArrowheads="1"/>
        </xdr:cNvSpPr>
      </xdr:nvSpPr>
      <xdr:spPr>
        <a:xfrm>
          <a:off x="6334125" y="799623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571500</xdr:colOff>
      <xdr:row>252</xdr:row>
      <xdr:rowOff>0</xdr:rowOff>
    </xdr:from>
    <xdr:ext cx="76200" cy="228600"/>
    <xdr:sp fLocksText="0">
      <xdr:nvSpPr>
        <xdr:cNvPr id="619" name="Text Box 630"/>
        <xdr:cNvSpPr txBox="1">
          <a:spLocks noChangeArrowheads="1"/>
        </xdr:cNvSpPr>
      </xdr:nvSpPr>
      <xdr:spPr>
        <a:xfrm>
          <a:off x="6334125" y="799623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571500</xdr:colOff>
      <xdr:row>252</xdr:row>
      <xdr:rowOff>0</xdr:rowOff>
    </xdr:from>
    <xdr:ext cx="76200" cy="228600"/>
    <xdr:sp fLocksText="0">
      <xdr:nvSpPr>
        <xdr:cNvPr id="620" name="Text Box 631"/>
        <xdr:cNvSpPr txBox="1">
          <a:spLocks noChangeArrowheads="1"/>
        </xdr:cNvSpPr>
      </xdr:nvSpPr>
      <xdr:spPr>
        <a:xfrm>
          <a:off x="6334125" y="799623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571500</xdr:colOff>
      <xdr:row>252</xdr:row>
      <xdr:rowOff>0</xdr:rowOff>
    </xdr:from>
    <xdr:ext cx="76200" cy="228600"/>
    <xdr:sp fLocksText="0">
      <xdr:nvSpPr>
        <xdr:cNvPr id="621" name="Text Box 632"/>
        <xdr:cNvSpPr txBox="1">
          <a:spLocks noChangeArrowheads="1"/>
        </xdr:cNvSpPr>
      </xdr:nvSpPr>
      <xdr:spPr>
        <a:xfrm>
          <a:off x="6334125" y="799623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571500</xdr:colOff>
      <xdr:row>252</xdr:row>
      <xdr:rowOff>0</xdr:rowOff>
    </xdr:from>
    <xdr:ext cx="76200" cy="228600"/>
    <xdr:sp fLocksText="0">
      <xdr:nvSpPr>
        <xdr:cNvPr id="622" name="Text Box 633"/>
        <xdr:cNvSpPr txBox="1">
          <a:spLocks noChangeArrowheads="1"/>
        </xdr:cNvSpPr>
      </xdr:nvSpPr>
      <xdr:spPr>
        <a:xfrm>
          <a:off x="6334125" y="799623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571500</xdr:colOff>
      <xdr:row>253</xdr:row>
      <xdr:rowOff>0</xdr:rowOff>
    </xdr:from>
    <xdr:ext cx="76200" cy="228600"/>
    <xdr:sp fLocksText="0">
      <xdr:nvSpPr>
        <xdr:cNvPr id="623" name="Text Box 634"/>
        <xdr:cNvSpPr txBox="1">
          <a:spLocks noChangeArrowheads="1"/>
        </xdr:cNvSpPr>
      </xdr:nvSpPr>
      <xdr:spPr>
        <a:xfrm>
          <a:off x="6334125" y="804386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571500</xdr:colOff>
      <xdr:row>253</xdr:row>
      <xdr:rowOff>0</xdr:rowOff>
    </xdr:from>
    <xdr:ext cx="76200" cy="228600"/>
    <xdr:sp fLocksText="0">
      <xdr:nvSpPr>
        <xdr:cNvPr id="624" name="Text Box 635"/>
        <xdr:cNvSpPr txBox="1">
          <a:spLocks noChangeArrowheads="1"/>
        </xdr:cNvSpPr>
      </xdr:nvSpPr>
      <xdr:spPr>
        <a:xfrm>
          <a:off x="6334125" y="804386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571500</xdr:colOff>
      <xdr:row>253</xdr:row>
      <xdr:rowOff>0</xdr:rowOff>
    </xdr:from>
    <xdr:ext cx="76200" cy="228600"/>
    <xdr:sp fLocksText="0">
      <xdr:nvSpPr>
        <xdr:cNvPr id="625" name="Text Box 636"/>
        <xdr:cNvSpPr txBox="1">
          <a:spLocks noChangeArrowheads="1"/>
        </xdr:cNvSpPr>
      </xdr:nvSpPr>
      <xdr:spPr>
        <a:xfrm>
          <a:off x="6334125" y="804386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571500</xdr:colOff>
      <xdr:row>253</xdr:row>
      <xdr:rowOff>0</xdr:rowOff>
    </xdr:from>
    <xdr:ext cx="76200" cy="228600"/>
    <xdr:sp fLocksText="0">
      <xdr:nvSpPr>
        <xdr:cNvPr id="626" name="Text Box 637"/>
        <xdr:cNvSpPr txBox="1">
          <a:spLocks noChangeArrowheads="1"/>
        </xdr:cNvSpPr>
      </xdr:nvSpPr>
      <xdr:spPr>
        <a:xfrm>
          <a:off x="6334125" y="804386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571500</xdr:colOff>
      <xdr:row>253</xdr:row>
      <xdr:rowOff>0</xdr:rowOff>
    </xdr:from>
    <xdr:ext cx="76200" cy="228600"/>
    <xdr:sp fLocksText="0">
      <xdr:nvSpPr>
        <xdr:cNvPr id="627" name="Text Box 638"/>
        <xdr:cNvSpPr txBox="1">
          <a:spLocks noChangeArrowheads="1"/>
        </xdr:cNvSpPr>
      </xdr:nvSpPr>
      <xdr:spPr>
        <a:xfrm>
          <a:off x="6334125" y="804386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571500</xdr:colOff>
      <xdr:row>253</xdr:row>
      <xdr:rowOff>0</xdr:rowOff>
    </xdr:from>
    <xdr:ext cx="76200" cy="228600"/>
    <xdr:sp fLocksText="0">
      <xdr:nvSpPr>
        <xdr:cNvPr id="628" name="Text Box 639"/>
        <xdr:cNvSpPr txBox="1">
          <a:spLocks noChangeArrowheads="1"/>
        </xdr:cNvSpPr>
      </xdr:nvSpPr>
      <xdr:spPr>
        <a:xfrm>
          <a:off x="6334125" y="804386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571500</xdr:colOff>
      <xdr:row>253</xdr:row>
      <xdr:rowOff>0</xdr:rowOff>
    </xdr:from>
    <xdr:ext cx="76200" cy="228600"/>
    <xdr:sp fLocksText="0">
      <xdr:nvSpPr>
        <xdr:cNvPr id="629" name="Text Box 640"/>
        <xdr:cNvSpPr txBox="1">
          <a:spLocks noChangeArrowheads="1"/>
        </xdr:cNvSpPr>
      </xdr:nvSpPr>
      <xdr:spPr>
        <a:xfrm>
          <a:off x="6334125" y="804386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571500</xdr:colOff>
      <xdr:row>253</xdr:row>
      <xdr:rowOff>0</xdr:rowOff>
    </xdr:from>
    <xdr:ext cx="76200" cy="228600"/>
    <xdr:sp fLocksText="0">
      <xdr:nvSpPr>
        <xdr:cNvPr id="630" name="Text Box 641"/>
        <xdr:cNvSpPr txBox="1">
          <a:spLocks noChangeArrowheads="1"/>
        </xdr:cNvSpPr>
      </xdr:nvSpPr>
      <xdr:spPr>
        <a:xfrm>
          <a:off x="6334125" y="804386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571500</xdr:colOff>
      <xdr:row>259</xdr:row>
      <xdr:rowOff>0</xdr:rowOff>
    </xdr:from>
    <xdr:ext cx="76200" cy="228600"/>
    <xdr:sp fLocksText="0">
      <xdr:nvSpPr>
        <xdr:cNvPr id="631" name="Text Box 682"/>
        <xdr:cNvSpPr txBox="1">
          <a:spLocks noChangeArrowheads="1"/>
        </xdr:cNvSpPr>
      </xdr:nvSpPr>
      <xdr:spPr>
        <a:xfrm>
          <a:off x="4238625" y="833532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571500</xdr:colOff>
      <xdr:row>259</xdr:row>
      <xdr:rowOff>0</xdr:rowOff>
    </xdr:from>
    <xdr:ext cx="76200" cy="228600"/>
    <xdr:sp fLocksText="0">
      <xdr:nvSpPr>
        <xdr:cNvPr id="632" name="Text Box 683"/>
        <xdr:cNvSpPr txBox="1">
          <a:spLocks noChangeArrowheads="1"/>
        </xdr:cNvSpPr>
      </xdr:nvSpPr>
      <xdr:spPr>
        <a:xfrm>
          <a:off x="4238625" y="833532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571500</xdr:colOff>
      <xdr:row>259</xdr:row>
      <xdr:rowOff>0</xdr:rowOff>
    </xdr:from>
    <xdr:ext cx="76200" cy="228600"/>
    <xdr:sp fLocksText="0">
      <xdr:nvSpPr>
        <xdr:cNvPr id="633" name="Text Box 684"/>
        <xdr:cNvSpPr txBox="1">
          <a:spLocks noChangeArrowheads="1"/>
        </xdr:cNvSpPr>
      </xdr:nvSpPr>
      <xdr:spPr>
        <a:xfrm>
          <a:off x="4238625" y="833532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571500</xdr:colOff>
      <xdr:row>259</xdr:row>
      <xdr:rowOff>0</xdr:rowOff>
    </xdr:from>
    <xdr:ext cx="76200" cy="228600"/>
    <xdr:sp fLocksText="0">
      <xdr:nvSpPr>
        <xdr:cNvPr id="634" name="Text Box 685"/>
        <xdr:cNvSpPr txBox="1">
          <a:spLocks noChangeArrowheads="1"/>
        </xdr:cNvSpPr>
      </xdr:nvSpPr>
      <xdr:spPr>
        <a:xfrm>
          <a:off x="4238625" y="833532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571500</xdr:colOff>
      <xdr:row>259</xdr:row>
      <xdr:rowOff>0</xdr:rowOff>
    </xdr:from>
    <xdr:ext cx="76200" cy="228600"/>
    <xdr:sp fLocksText="0">
      <xdr:nvSpPr>
        <xdr:cNvPr id="635" name="Text Box 686"/>
        <xdr:cNvSpPr txBox="1">
          <a:spLocks noChangeArrowheads="1"/>
        </xdr:cNvSpPr>
      </xdr:nvSpPr>
      <xdr:spPr>
        <a:xfrm>
          <a:off x="4238625" y="833532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571500</xdr:colOff>
      <xdr:row>259</xdr:row>
      <xdr:rowOff>0</xdr:rowOff>
    </xdr:from>
    <xdr:ext cx="76200" cy="228600"/>
    <xdr:sp fLocksText="0">
      <xdr:nvSpPr>
        <xdr:cNvPr id="636" name="Text Box 687"/>
        <xdr:cNvSpPr txBox="1">
          <a:spLocks noChangeArrowheads="1"/>
        </xdr:cNvSpPr>
      </xdr:nvSpPr>
      <xdr:spPr>
        <a:xfrm>
          <a:off x="4238625" y="833532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571500</xdr:colOff>
      <xdr:row>259</xdr:row>
      <xdr:rowOff>0</xdr:rowOff>
    </xdr:from>
    <xdr:ext cx="76200" cy="228600"/>
    <xdr:sp fLocksText="0">
      <xdr:nvSpPr>
        <xdr:cNvPr id="637" name="Text Box 688"/>
        <xdr:cNvSpPr txBox="1">
          <a:spLocks noChangeArrowheads="1"/>
        </xdr:cNvSpPr>
      </xdr:nvSpPr>
      <xdr:spPr>
        <a:xfrm>
          <a:off x="4238625" y="833532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571500</xdr:colOff>
      <xdr:row>259</xdr:row>
      <xdr:rowOff>0</xdr:rowOff>
    </xdr:from>
    <xdr:ext cx="76200" cy="228600"/>
    <xdr:sp fLocksText="0">
      <xdr:nvSpPr>
        <xdr:cNvPr id="638" name="Text Box 689"/>
        <xdr:cNvSpPr txBox="1">
          <a:spLocks noChangeArrowheads="1"/>
        </xdr:cNvSpPr>
      </xdr:nvSpPr>
      <xdr:spPr>
        <a:xfrm>
          <a:off x="4238625" y="833532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571500</xdr:colOff>
      <xdr:row>259</xdr:row>
      <xdr:rowOff>0</xdr:rowOff>
    </xdr:from>
    <xdr:ext cx="76200" cy="228600"/>
    <xdr:sp fLocksText="0">
      <xdr:nvSpPr>
        <xdr:cNvPr id="639" name="Text Box 690"/>
        <xdr:cNvSpPr txBox="1">
          <a:spLocks noChangeArrowheads="1"/>
        </xdr:cNvSpPr>
      </xdr:nvSpPr>
      <xdr:spPr>
        <a:xfrm>
          <a:off x="7791450" y="833532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571500</xdr:colOff>
      <xdr:row>259</xdr:row>
      <xdr:rowOff>0</xdr:rowOff>
    </xdr:from>
    <xdr:ext cx="76200" cy="228600"/>
    <xdr:sp fLocksText="0">
      <xdr:nvSpPr>
        <xdr:cNvPr id="640" name="Text Box 691"/>
        <xdr:cNvSpPr txBox="1">
          <a:spLocks noChangeArrowheads="1"/>
        </xdr:cNvSpPr>
      </xdr:nvSpPr>
      <xdr:spPr>
        <a:xfrm>
          <a:off x="7791450" y="833532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571500</xdr:colOff>
      <xdr:row>259</xdr:row>
      <xdr:rowOff>0</xdr:rowOff>
    </xdr:from>
    <xdr:ext cx="76200" cy="228600"/>
    <xdr:sp fLocksText="0">
      <xdr:nvSpPr>
        <xdr:cNvPr id="641" name="Text Box 692"/>
        <xdr:cNvSpPr txBox="1">
          <a:spLocks noChangeArrowheads="1"/>
        </xdr:cNvSpPr>
      </xdr:nvSpPr>
      <xdr:spPr>
        <a:xfrm>
          <a:off x="7791450" y="833532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571500</xdr:colOff>
      <xdr:row>259</xdr:row>
      <xdr:rowOff>0</xdr:rowOff>
    </xdr:from>
    <xdr:ext cx="76200" cy="228600"/>
    <xdr:sp fLocksText="0">
      <xdr:nvSpPr>
        <xdr:cNvPr id="642" name="Text Box 693"/>
        <xdr:cNvSpPr txBox="1">
          <a:spLocks noChangeArrowheads="1"/>
        </xdr:cNvSpPr>
      </xdr:nvSpPr>
      <xdr:spPr>
        <a:xfrm>
          <a:off x="7791450" y="833532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571500</xdr:colOff>
      <xdr:row>259</xdr:row>
      <xdr:rowOff>0</xdr:rowOff>
    </xdr:from>
    <xdr:ext cx="76200" cy="228600"/>
    <xdr:sp fLocksText="0">
      <xdr:nvSpPr>
        <xdr:cNvPr id="643" name="Text Box 694"/>
        <xdr:cNvSpPr txBox="1">
          <a:spLocks noChangeArrowheads="1"/>
        </xdr:cNvSpPr>
      </xdr:nvSpPr>
      <xdr:spPr>
        <a:xfrm>
          <a:off x="7791450" y="833532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571500</xdr:colOff>
      <xdr:row>259</xdr:row>
      <xdr:rowOff>0</xdr:rowOff>
    </xdr:from>
    <xdr:ext cx="76200" cy="228600"/>
    <xdr:sp fLocksText="0">
      <xdr:nvSpPr>
        <xdr:cNvPr id="644" name="Text Box 695"/>
        <xdr:cNvSpPr txBox="1">
          <a:spLocks noChangeArrowheads="1"/>
        </xdr:cNvSpPr>
      </xdr:nvSpPr>
      <xdr:spPr>
        <a:xfrm>
          <a:off x="7791450" y="833532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571500</xdr:colOff>
      <xdr:row>259</xdr:row>
      <xdr:rowOff>0</xdr:rowOff>
    </xdr:from>
    <xdr:ext cx="76200" cy="228600"/>
    <xdr:sp fLocksText="0">
      <xdr:nvSpPr>
        <xdr:cNvPr id="645" name="Text Box 696"/>
        <xdr:cNvSpPr txBox="1">
          <a:spLocks noChangeArrowheads="1"/>
        </xdr:cNvSpPr>
      </xdr:nvSpPr>
      <xdr:spPr>
        <a:xfrm>
          <a:off x="7791450" y="833532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571500</xdr:colOff>
      <xdr:row>259</xdr:row>
      <xdr:rowOff>0</xdr:rowOff>
    </xdr:from>
    <xdr:ext cx="76200" cy="228600"/>
    <xdr:sp fLocksText="0">
      <xdr:nvSpPr>
        <xdr:cNvPr id="646" name="Text Box 697"/>
        <xdr:cNvSpPr txBox="1">
          <a:spLocks noChangeArrowheads="1"/>
        </xdr:cNvSpPr>
      </xdr:nvSpPr>
      <xdr:spPr>
        <a:xfrm>
          <a:off x="7791450" y="833532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571500</xdr:colOff>
      <xdr:row>259</xdr:row>
      <xdr:rowOff>0</xdr:rowOff>
    </xdr:from>
    <xdr:ext cx="76200" cy="228600"/>
    <xdr:sp fLocksText="0">
      <xdr:nvSpPr>
        <xdr:cNvPr id="647" name="Text Box 698"/>
        <xdr:cNvSpPr txBox="1">
          <a:spLocks noChangeArrowheads="1"/>
        </xdr:cNvSpPr>
      </xdr:nvSpPr>
      <xdr:spPr>
        <a:xfrm>
          <a:off x="7791450" y="833532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571500</xdr:colOff>
      <xdr:row>259</xdr:row>
      <xdr:rowOff>0</xdr:rowOff>
    </xdr:from>
    <xdr:ext cx="76200" cy="228600"/>
    <xdr:sp fLocksText="0">
      <xdr:nvSpPr>
        <xdr:cNvPr id="648" name="Text Box 699"/>
        <xdr:cNvSpPr txBox="1">
          <a:spLocks noChangeArrowheads="1"/>
        </xdr:cNvSpPr>
      </xdr:nvSpPr>
      <xdr:spPr>
        <a:xfrm>
          <a:off x="7791450" y="833532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571500</xdr:colOff>
      <xdr:row>259</xdr:row>
      <xdr:rowOff>0</xdr:rowOff>
    </xdr:from>
    <xdr:ext cx="76200" cy="228600"/>
    <xdr:sp fLocksText="0">
      <xdr:nvSpPr>
        <xdr:cNvPr id="649" name="Text Box 700"/>
        <xdr:cNvSpPr txBox="1">
          <a:spLocks noChangeArrowheads="1"/>
        </xdr:cNvSpPr>
      </xdr:nvSpPr>
      <xdr:spPr>
        <a:xfrm>
          <a:off x="7791450" y="833532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571500</xdr:colOff>
      <xdr:row>259</xdr:row>
      <xdr:rowOff>0</xdr:rowOff>
    </xdr:from>
    <xdr:ext cx="76200" cy="228600"/>
    <xdr:sp fLocksText="0">
      <xdr:nvSpPr>
        <xdr:cNvPr id="650" name="Text Box 701"/>
        <xdr:cNvSpPr txBox="1">
          <a:spLocks noChangeArrowheads="1"/>
        </xdr:cNvSpPr>
      </xdr:nvSpPr>
      <xdr:spPr>
        <a:xfrm>
          <a:off x="7791450" y="833532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571500</xdr:colOff>
      <xdr:row>259</xdr:row>
      <xdr:rowOff>0</xdr:rowOff>
    </xdr:from>
    <xdr:ext cx="76200" cy="228600"/>
    <xdr:sp fLocksText="0">
      <xdr:nvSpPr>
        <xdr:cNvPr id="651" name="Text Box 702"/>
        <xdr:cNvSpPr txBox="1">
          <a:spLocks noChangeArrowheads="1"/>
        </xdr:cNvSpPr>
      </xdr:nvSpPr>
      <xdr:spPr>
        <a:xfrm>
          <a:off x="7791450" y="833532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571500</xdr:colOff>
      <xdr:row>259</xdr:row>
      <xdr:rowOff>0</xdr:rowOff>
    </xdr:from>
    <xdr:ext cx="76200" cy="228600"/>
    <xdr:sp fLocksText="0">
      <xdr:nvSpPr>
        <xdr:cNvPr id="652" name="Text Box 703"/>
        <xdr:cNvSpPr txBox="1">
          <a:spLocks noChangeArrowheads="1"/>
        </xdr:cNvSpPr>
      </xdr:nvSpPr>
      <xdr:spPr>
        <a:xfrm>
          <a:off x="7791450" y="833532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571500</xdr:colOff>
      <xdr:row>259</xdr:row>
      <xdr:rowOff>0</xdr:rowOff>
    </xdr:from>
    <xdr:ext cx="76200" cy="228600"/>
    <xdr:sp fLocksText="0">
      <xdr:nvSpPr>
        <xdr:cNvPr id="653" name="Text Box 704"/>
        <xdr:cNvSpPr txBox="1">
          <a:spLocks noChangeArrowheads="1"/>
        </xdr:cNvSpPr>
      </xdr:nvSpPr>
      <xdr:spPr>
        <a:xfrm>
          <a:off x="7791450" y="833532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571500</xdr:colOff>
      <xdr:row>259</xdr:row>
      <xdr:rowOff>0</xdr:rowOff>
    </xdr:from>
    <xdr:ext cx="76200" cy="228600"/>
    <xdr:sp fLocksText="0">
      <xdr:nvSpPr>
        <xdr:cNvPr id="654" name="Text Box 705"/>
        <xdr:cNvSpPr txBox="1">
          <a:spLocks noChangeArrowheads="1"/>
        </xdr:cNvSpPr>
      </xdr:nvSpPr>
      <xdr:spPr>
        <a:xfrm>
          <a:off x="7791450" y="833532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571500</xdr:colOff>
      <xdr:row>259</xdr:row>
      <xdr:rowOff>0</xdr:rowOff>
    </xdr:from>
    <xdr:ext cx="76200" cy="228600"/>
    <xdr:sp fLocksText="0">
      <xdr:nvSpPr>
        <xdr:cNvPr id="655" name="Text Box 706"/>
        <xdr:cNvSpPr txBox="1">
          <a:spLocks noChangeArrowheads="1"/>
        </xdr:cNvSpPr>
      </xdr:nvSpPr>
      <xdr:spPr>
        <a:xfrm>
          <a:off x="7791450" y="833532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571500</xdr:colOff>
      <xdr:row>259</xdr:row>
      <xdr:rowOff>0</xdr:rowOff>
    </xdr:from>
    <xdr:ext cx="76200" cy="228600"/>
    <xdr:sp fLocksText="0">
      <xdr:nvSpPr>
        <xdr:cNvPr id="656" name="Text Box 707"/>
        <xdr:cNvSpPr txBox="1">
          <a:spLocks noChangeArrowheads="1"/>
        </xdr:cNvSpPr>
      </xdr:nvSpPr>
      <xdr:spPr>
        <a:xfrm>
          <a:off x="7791450" y="833532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571500</xdr:colOff>
      <xdr:row>259</xdr:row>
      <xdr:rowOff>0</xdr:rowOff>
    </xdr:from>
    <xdr:ext cx="76200" cy="228600"/>
    <xdr:sp fLocksText="0">
      <xdr:nvSpPr>
        <xdr:cNvPr id="657" name="Text Box 708"/>
        <xdr:cNvSpPr txBox="1">
          <a:spLocks noChangeArrowheads="1"/>
        </xdr:cNvSpPr>
      </xdr:nvSpPr>
      <xdr:spPr>
        <a:xfrm>
          <a:off x="7791450" y="833532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571500</xdr:colOff>
      <xdr:row>259</xdr:row>
      <xdr:rowOff>0</xdr:rowOff>
    </xdr:from>
    <xdr:ext cx="76200" cy="228600"/>
    <xdr:sp fLocksText="0">
      <xdr:nvSpPr>
        <xdr:cNvPr id="658" name="Text Box 709"/>
        <xdr:cNvSpPr txBox="1">
          <a:spLocks noChangeArrowheads="1"/>
        </xdr:cNvSpPr>
      </xdr:nvSpPr>
      <xdr:spPr>
        <a:xfrm>
          <a:off x="7791450" y="833532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571500</xdr:colOff>
      <xdr:row>259</xdr:row>
      <xdr:rowOff>0</xdr:rowOff>
    </xdr:from>
    <xdr:ext cx="76200" cy="228600"/>
    <xdr:sp fLocksText="0">
      <xdr:nvSpPr>
        <xdr:cNvPr id="659" name="Text Box 710"/>
        <xdr:cNvSpPr txBox="1">
          <a:spLocks noChangeArrowheads="1"/>
        </xdr:cNvSpPr>
      </xdr:nvSpPr>
      <xdr:spPr>
        <a:xfrm>
          <a:off x="7791450" y="833532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571500</xdr:colOff>
      <xdr:row>259</xdr:row>
      <xdr:rowOff>0</xdr:rowOff>
    </xdr:from>
    <xdr:ext cx="76200" cy="228600"/>
    <xdr:sp fLocksText="0">
      <xdr:nvSpPr>
        <xdr:cNvPr id="660" name="Text Box 711"/>
        <xdr:cNvSpPr txBox="1">
          <a:spLocks noChangeArrowheads="1"/>
        </xdr:cNvSpPr>
      </xdr:nvSpPr>
      <xdr:spPr>
        <a:xfrm>
          <a:off x="7791450" y="833532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571500</xdr:colOff>
      <xdr:row>259</xdr:row>
      <xdr:rowOff>0</xdr:rowOff>
    </xdr:from>
    <xdr:ext cx="76200" cy="228600"/>
    <xdr:sp fLocksText="0">
      <xdr:nvSpPr>
        <xdr:cNvPr id="661" name="Text Box 712"/>
        <xdr:cNvSpPr txBox="1">
          <a:spLocks noChangeArrowheads="1"/>
        </xdr:cNvSpPr>
      </xdr:nvSpPr>
      <xdr:spPr>
        <a:xfrm>
          <a:off x="7791450" y="833532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571500</xdr:colOff>
      <xdr:row>259</xdr:row>
      <xdr:rowOff>0</xdr:rowOff>
    </xdr:from>
    <xdr:ext cx="76200" cy="228600"/>
    <xdr:sp fLocksText="0">
      <xdr:nvSpPr>
        <xdr:cNvPr id="662" name="Text Box 713"/>
        <xdr:cNvSpPr txBox="1">
          <a:spLocks noChangeArrowheads="1"/>
        </xdr:cNvSpPr>
      </xdr:nvSpPr>
      <xdr:spPr>
        <a:xfrm>
          <a:off x="7791450" y="833532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571500</xdr:colOff>
      <xdr:row>259</xdr:row>
      <xdr:rowOff>0</xdr:rowOff>
    </xdr:from>
    <xdr:ext cx="76200" cy="228600"/>
    <xdr:sp fLocksText="0">
      <xdr:nvSpPr>
        <xdr:cNvPr id="663" name="Text Box 714"/>
        <xdr:cNvSpPr txBox="1">
          <a:spLocks noChangeArrowheads="1"/>
        </xdr:cNvSpPr>
      </xdr:nvSpPr>
      <xdr:spPr>
        <a:xfrm>
          <a:off x="7791450" y="833532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571500</xdr:colOff>
      <xdr:row>259</xdr:row>
      <xdr:rowOff>0</xdr:rowOff>
    </xdr:from>
    <xdr:ext cx="76200" cy="228600"/>
    <xdr:sp fLocksText="0">
      <xdr:nvSpPr>
        <xdr:cNvPr id="664" name="Text Box 715"/>
        <xdr:cNvSpPr txBox="1">
          <a:spLocks noChangeArrowheads="1"/>
        </xdr:cNvSpPr>
      </xdr:nvSpPr>
      <xdr:spPr>
        <a:xfrm>
          <a:off x="7791450" y="833532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571500</xdr:colOff>
      <xdr:row>259</xdr:row>
      <xdr:rowOff>0</xdr:rowOff>
    </xdr:from>
    <xdr:ext cx="76200" cy="228600"/>
    <xdr:sp fLocksText="0">
      <xdr:nvSpPr>
        <xdr:cNvPr id="665" name="Text Box 716"/>
        <xdr:cNvSpPr txBox="1">
          <a:spLocks noChangeArrowheads="1"/>
        </xdr:cNvSpPr>
      </xdr:nvSpPr>
      <xdr:spPr>
        <a:xfrm>
          <a:off x="7791450" y="833532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571500</xdr:colOff>
      <xdr:row>259</xdr:row>
      <xdr:rowOff>0</xdr:rowOff>
    </xdr:from>
    <xdr:ext cx="76200" cy="228600"/>
    <xdr:sp fLocksText="0">
      <xdr:nvSpPr>
        <xdr:cNvPr id="666" name="Text Box 717"/>
        <xdr:cNvSpPr txBox="1">
          <a:spLocks noChangeArrowheads="1"/>
        </xdr:cNvSpPr>
      </xdr:nvSpPr>
      <xdr:spPr>
        <a:xfrm>
          <a:off x="7791450" y="833532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571500</xdr:colOff>
      <xdr:row>259</xdr:row>
      <xdr:rowOff>0</xdr:rowOff>
    </xdr:from>
    <xdr:ext cx="76200" cy="228600"/>
    <xdr:sp fLocksText="0">
      <xdr:nvSpPr>
        <xdr:cNvPr id="667" name="Text Box 718"/>
        <xdr:cNvSpPr txBox="1">
          <a:spLocks noChangeArrowheads="1"/>
        </xdr:cNvSpPr>
      </xdr:nvSpPr>
      <xdr:spPr>
        <a:xfrm>
          <a:off x="7791450" y="833532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571500</xdr:colOff>
      <xdr:row>259</xdr:row>
      <xdr:rowOff>0</xdr:rowOff>
    </xdr:from>
    <xdr:ext cx="76200" cy="228600"/>
    <xdr:sp fLocksText="0">
      <xdr:nvSpPr>
        <xdr:cNvPr id="668" name="Text Box 719"/>
        <xdr:cNvSpPr txBox="1">
          <a:spLocks noChangeArrowheads="1"/>
        </xdr:cNvSpPr>
      </xdr:nvSpPr>
      <xdr:spPr>
        <a:xfrm>
          <a:off x="7791450" y="833532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571500</xdr:colOff>
      <xdr:row>259</xdr:row>
      <xdr:rowOff>0</xdr:rowOff>
    </xdr:from>
    <xdr:ext cx="76200" cy="228600"/>
    <xdr:sp fLocksText="0">
      <xdr:nvSpPr>
        <xdr:cNvPr id="669" name="Text Box 720"/>
        <xdr:cNvSpPr txBox="1">
          <a:spLocks noChangeArrowheads="1"/>
        </xdr:cNvSpPr>
      </xdr:nvSpPr>
      <xdr:spPr>
        <a:xfrm>
          <a:off x="7791450" y="833532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571500</xdr:colOff>
      <xdr:row>259</xdr:row>
      <xdr:rowOff>0</xdr:rowOff>
    </xdr:from>
    <xdr:ext cx="76200" cy="228600"/>
    <xdr:sp fLocksText="0">
      <xdr:nvSpPr>
        <xdr:cNvPr id="670" name="Text Box 721"/>
        <xdr:cNvSpPr txBox="1">
          <a:spLocks noChangeArrowheads="1"/>
        </xdr:cNvSpPr>
      </xdr:nvSpPr>
      <xdr:spPr>
        <a:xfrm>
          <a:off x="7791450" y="833532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571500</xdr:colOff>
      <xdr:row>261</xdr:row>
      <xdr:rowOff>0</xdr:rowOff>
    </xdr:from>
    <xdr:ext cx="76200" cy="228600"/>
    <xdr:sp fLocksText="0">
      <xdr:nvSpPr>
        <xdr:cNvPr id="671" name="Text Box 722"/>
        <xdr:cNvSpPr txBox="1">
          <a:spLocks noChangeArrowheads="1"/>
        </xdr:cNvSpPr>
      </xdr:nvSpPr>
      <xdr:spPr>
        <a:xfrm>
          <a:off x="6334125" y="843248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571500</xdr:colOff>
      <xdr:row>261</xdr:row>
      <xdr:rowOff>0</xdr:rowOff>
    </xdr:from>
    <xdr:ext cx="76200" cy="228600"/>
    <xdr:sp fLocksText="0">
      <xdr:nvSpPr>
        <xdr:cNvPr id="672" name="Text Box 723"/>
        <xdr:cNvSpPr txBox="1">
          <a:spLocks noChangeArrowheads="1"/>
        </xdr:cNvSpPr>
      </xdr:nvSpPr>
      <xdr:spPr>
        <a:xfrm>
          <a:off x="6334125" y="843248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571500</xdr:colOff>
      <xdr:row>261</xdr:row>
      <xdr:rowOff>0</xdr:rowOff>
    </xdr:from>
    <xdr:ext cx="76200" cy="228600"/>
    <xdr:sp fLocksText="0">
      <xdr:nvSpPr>
        <xdr:cNvPr id="673" name="Text Box 724"/>
        <xdr:cNvSpPr txBox="1">
          <a:spLocks noChangeArrowheads="1"/>
        </xdr:cNvSpPr>
      </xdr:nvSpPr>
      <xdr:spPr>
        <a:xfrm>
          <a:off x="6334125" y="843248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571500</xdr:colOff>
      <xdr:row>261</xdr:row>
      <xdr:rowOff>0</xdr:rowOff>
    </xdr:from>
    <xdr:ext cx="76200" cy="228600"/>
    <xdr:sp fLocksText="0">
      <xdr:nvSpPr>
        <xdr:cNvPr id="674" name="Text Box 725"/>
        <xdr:cNvSpPr txBox="1">
          <a:spLocks noChangeArrowheads="1"/>
        </xdr:cNvSpPr>
      </xdr:nvSpPr>
      <xdr:spPr>
        <a:xfrm>
          <a:off x="6334125" y="843248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571500</xdr:colOff>
      <xdr:row>261</xdr:row>
      <xdr:rowOff>0</xdr:rowOff>
    </xdr:from>
    <xdr:ext cx="76200" cy="228600"/>
    <xdr:sp fLocksText="0">
      <xdr:nvSpPr>
        <xdr:cNvPr id="675" name="Text Box 726"/>
        <xdr:cNvSpPr txBox="1">
          <a:spLocks noChangeArrowheads="1"/>
        </xdr:cNvSpPr>
      </xdr:nvSpPr>
      <xdr:spPr>
        <a:xfrm>
          <a:off x="6334125" y="843248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571500</xdr:colOff>
      <xdr:row>261</xdr:row>
      <xdr:rowOff>0</xdr:rowOff>
    </xdr:from>
    <xdr:ext cx="76200" cy="228600"/>
    <xdr:sp fLocksText="0">
      <xdr:nvSpPr>
        <xdr:cNvPr id="676" name="Text Box 727"/>
        <xdr:cNvSpPr txBox="1">
          <a:spLocks noChangeArrowheads="1"/>
        </xdr:cNvSpPr>
      </xdr:nvSpPr>
      <xdr:spPr>
        <a:xfrm>
          <a:off x="6334125" y="843248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571500</xdr:colOff>
      <xdr:row>261</xdr:row>
      <xdr:rowOff>0</xdr:rowOff>
    </xdr:from>
    <xdr:ext cx="76200" cy="228600"/>
    <xdr:sp fLocksText="0">
      <xdr:nvSpPr>
        <xdr:cNvPr id="677" name="Text Box 728"/>
        <xdr:cNvSpPr txBox="1">
          <a:spLocks noChangeArrowheads="1"/>
        </xdr:cNvSpPr>
      </xdr:nvSpPr>
      <xdr:spPr>
        <a:xfrm>
          <a:off x="6334125" y="843248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571500</xdr:colOff>
      <xdr:row>261</xdr:row>
      <xdr:rowOff>0</xdr:rowOff>
    </xdr:from>
    <xdr:ext cx="76200" cy="228600"/>
    <xdr:sp fLocksText="0">
      <xdr:nvSpPr>
        <xdr:cNvPr id="678" name="Text Box 729"/>
        <xdr:cNvSpPr txBox="1">
          <a:spLocks noChangeArrowheads="1"/>
        </xdr:cNvSpPr>
      </xdr:nvSpPr>
      <xdr:spPr>
        <a:xfrm>
          <a:off x="6334125" y="843248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270</xdr:row>
      <xdr:rowOff>0</xdr:rowOff>
    </xdr:from>
    <xdr:ext cx="76200" cy="228600"/>
    <xdr:sp fLocksText="0">
      <xdr:nvSpPr>
        <xdr:cNvPr id="679" name="Text Box 730"/>
        <xdr:cNvSpPr txBox="1">
          <a:spLocks noChangeArrowheads="1"/>
        </xdr:cNvSpPr>
      </xdr:nvSpPr>
      <xdr:spPr>
        <a:xfrm>
          <a:off x="8458200" y="883158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270</xdr:row>
      <xdr:rowOff>0</xdr:rowOff>
    </xdr:from>
    <xdr:ext cx="76200" cy="228600"/>
    <xdr:sp fLocksText="0">
      <xdr:nvSpPr>
        <xdr:cNvPr id="680" name="Text Box 731"/>
        <xdr:cNvSpPr txBox="1">
          <a:spLocks noChangeArrowheads="1"/>
        </xdr:cNvSpPr>
      </xdr:nvSpPr>
      <xdr:spPr>
        <a:xfrm>
          <a:off x="8458200" y="883158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270</xdr:row>
      <xdr:rowOff>0</xdr:rowOff>
    </xdr:from>
    <xdr:ext cx="76200" cy="228600"/>
    <xdr:sp fLocksText="0">
      <xdr:nvSpPr>
        <xdr:cNvPr id="681" name="Text Box 732"/>
        <xdr:cNvSpPr txBox="1">
          <a:spLocks noChangeArrowheads="1"/>
        </xdr:cNvSpPr>
      </xdr:nvSpPr>
      <xdr:spPr>
        <a:xfrm>
          <a:off x="8458200" y="883158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270</xdr:row>
      <xdr:rowOff>0</xdr:rowOff>
    </xdr:from>
    <xdr:ext cx="76200" cy="228600"/>
    <xdr:sp fLocksText="0">
      <xdr:nvSpPr>
        <xdr:cNvPr id="682" name="Text Box 733"/>
        <xdr:cNvSpPr txBox="1">
          <a:spLocks noChangeArrowheads="1"/>
        </xdr:cNvSpPr>
      </xdr:nvSpPr>
      <xdr:spPr>
        <a:xfrm>
          <a:off x="8458200" y="883158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270</xdr:row>
      <xdr:rowOff>0</xdr:rowOff>
    </xdr:from>
    <xdr:ext cx="76200" cy="228600"/>
    <xdr:sp fLocksText="0">
      <xdr:nvSpPr>
        <xdr:cNvPr id="683" name="Text Box 734"/>
        <xdr:cNvSpPr txBox="1">
          <a:spLocks noChangeArrowheads="1"/>
        </xdr:cNvSpPr>
      </xdr:nvSpPr>
      <xdr:spPr>
        <a:xfrm>
          <a:off x="8458200" y="883158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270</xdr:row>
      <xdr:rowOff>0</xdr:rowOff>
    </xdr:from>
    <xdr:ext cx="76200" cy="228600"/>
    <xdr:sp fLocksText="0">
      <xdr:nvSpPr>
        <xdr:cNvPr id="684" name="Text Box 735"/>
        <xdr:cNvSpPr txBox="1">
          <a:spLocks noChangeArrowheads="1"/>
        </xdr:cNvSpPr>
      </xdr:nvSpPr>
      <xdr:spPr>
        <a:xfrm>
          <a:off x="8458200" y="883158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270</xdr:row>
      <xdr:rowOff>0</xdr:rowOff>
    </xdr:from>
    <xdr:ext cx="76200" cy="228600"/>
    <xdr:sp fLocksText="0">
      <xdr:nvSpPr>
        <xdr:cNvPr id="685" name="Text Box 736"/>
        <xdr:cNvSpPr txBox="1">
          <a:spLocks noChangeArrowheads="1"/>
        </xdr:cNvSpPr>
      </xdr:nvSpPr>
      <xdr:spPr>
        <a:xfrm>
          <a:off x="8458200" y="883158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571500</xdr:colOff>
      <xdr:row>270</xdr:row>
      <xdr:rowOff>0</xdr:rowOff>
    </xdr:from>
    <xdr:ext cx="76200" cy="228600"/>
    <xdr:sp fLocksText="0">
      <xdr:nvSpPr>
        <xdr:cNvPr id="686" name="Text Box 737"/>
        <xdr:cNvSpPr txBox="1">
          <a:spLocks noChangeArrowheads="1"/>
        </xdr:cNvSpPr>
      </xdr:nvSpPr>
      <xdr:spPr>
        <a:xfrm>
          <a:off x="8458200" y="883158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571500</xdr:colOff>
      <xdr:row>270</xdr:row>
      <xdr:rowOff>0</xdr:rowOff>
    </xdr:from>
    <xdr:ext cx="76200" cy="228600"/>
    <xdr:sp fLocksText="0">
      <xdr:nvSpPr>
        <xdr:cNvPr id="687" name="Text Box 738"/>
        <xdr:cNvSpPr txBox="1">
          <a:spLocks noChangeArrowheads="1"/>
        </xdr:cNvSpPr>
      </xdr:nvSpPr>
      <xdr:spPr>
        <a:xfrm>
          <a:off x="9182100" y="883158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571500</xdr:colOff>
      <xdr:row>270</xdr:row>
      <xdr:rowOff>0</xdr:rowOff>
    </xdr:from>
    <xdr:ext cx="76200" cy="228600"/>
    <xdr:sp fLocksText="0">
      <xdr:nvSpPr>
        <xdr:cNvPr id="688" name="Text Box 739"/>
        <xdr:cNvSpPr txBox="1">
          <a:spLocks noChangeArrowheads="1"/>
        </xdr:cNvSpPr>
      </xdr:nvSpPr>
      <xdr:spPr>
        <a:xfrm>
          <a:off x="9182100" y="883158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571500</xdr:colOff>
      <xdr:row>270</xdr:row>
      <xdr:rowOff>0</xdr:rowOff>
    </xdr:from>
    <xdr:ext cx="76200" cy="228600"/>
    <xdr:sp fLocksText="0">
      <xdr:nvSpPr>
        <xdr:cNvPr id="689" name="Text Box 740"/>
        <xdr:cNvSpPr txBox="1">
          <a:spLocks noChangeArrowheads="1"/>
        </xdr:cNvSpPr>
      </xdr:nvSpPr>
      <xdr:spPr>
        <a:xfrm>
          <a:off x="9182100" y="883158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571500</xdr:colOff>
      <xdr:row>270</xdr:row>
      <xdr:rowOff>0</xdr:rowOff>
    </xdr:from>
    <xdr:ext cx="76200" cy="228600"/>
    <xdr:sp fLocksText="0">
      <xdr:nvSpPr>
        <xdr:cNvPr id="690" name="Text Box 741"/>
        <xdr:cNvSpPr txBox="1">
          <a:spLocks noChangeArrowheads="1"/>
        </xdr:cNvSpPr>
      </xdr:nvSpPr>
      <xdr:spPr>
        <a:xfrm>
          <a:off x="9182100" y="883158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571500</xdr:colOff>
      <xdr:row>270</xdr:row>
      <xdr:rowOff>0</xdr:rowOff>
    </xdr:from>
    <xdr:ext cx="76200" cy="228600"/>
    <xdr:sp fLocksText="0">
      <xdr:nvSpPr>
        <xdr:cNvPr id="691" name="Text Box 742"/>
        <xdr:cNvSpPr txBox="1">
          <a:spLocks noChangeArrowheads="1"/>
        </xdr:cNvSpPr>
      </xdr:nvSpPr>
      <xdr:spPr>
        <a:xfrm>
          <a:off x="9182100" y="883158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571500</xdr:colOff>
      <xdr:row>270</xdr:row>
      <xdr:rowOff>0</xdr:rowOff>
    </xdr:from>
    <xdr:ext cx="76200" cy="228600"/>
    <xdr:sp fLocksText="0">
      <xdr:nvSpPr>
        <xdr:cNvPr id="692" name="Text Box 743"/>
        <xdr:cNvSpPr txBox="1">
          <a:spLocks noChangeArrowheads="1"/>
        </xdr:cNvSpPr>
      </xdr:nvSpPr>
      <xdr:spPr>
        <a:xfrm>
          <a:off x="9182100" y="883158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571500</xdr:colOff>
      <xdr:row>270</xdr:row>
      <xdr:rowOff>0</xdr:rowOff>
    </xdr:from>
    <xdr:ext cx="76200" cy="228600"/>
    <xdr:sp fLocksText="0">
      <xdr:nvSpPr>
        <xdr:cNvPr id="693" name="Text Box 744"/>
        <xdr:cNvSpPr txBox="1">
          <a:spLocks noChangeArrowheads="1"/>
        </xdr:cNvSpPr>
      </xdr:nvSpPr>
      <xdr:spPr>
        <a:xfrm>
          <a:off x="9182100" y="883158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571500</xdr:colOff>
      <xdr:row>270</xdr:row>
      <xdr:rowOff>0</xdr:rowOff>
    </xdr:from>
    <xdr:ext cx="76200" cy="228600"/>
    <xdr:sp fLocksText="0">
      <xdr:nvSpPr>
        <xdr:cNvPr id="694" name="Text Box 745"/>
        <xdr:cNvSpPr txBox="1">
          <a:spLocks noChangeArrowheads="1"/>
        </xdr:cNvSpPr>
      </xdr:nvSpPr>
      <xdr:spPr>
        <a:xfrm>
          <a:off x="9182100" y="883158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xdr:row>
      <xdr:rowOff>0</xdr:rowOff>
    </xdr:from>
    <xdr:ext cx="76200" cy="228600"/>
    <xdr:sp fLocksText="0">
      <xdr:nvSpPr>
        <xdr:cNvPr id="1" name="Text Box 1"/>
        <xdr:cNvSpPr txBox="1">
          <a:spLocks noChangeArrowheads="1"/>
        </xdr:cNvSpPr>
      </xdr:nvSpPr>
      <xdr:spPr>
        <a:xfrm>
          <a:off x="0" y="6096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xdr:row>
      <xdr:rowOff>0</xdr:rowOff>
    </xdr:from>
    <xdr:ext cx="76200" cy="228600"/>
    <xdr:sp fLocksText="0">
      <xdr:nvSpPr>
        <xdr:cNvPr id="2" name="Text Box 2"/>
        <xdr:cNvSpPr txBox="1">
          <a:spLocks noChangeArrowheads="1"/>
        </xdr:cNvSpPr>
      </xdr:nvSpPr>
      <xdr:spPr>
        <a:xfrm>
          <a:off x="0" y="6096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xdr:row>
      <xdr:rowOff>0</xdr:rowOff>
    </xdr:from>
    <xdr:ext cx="76200" cy="228600"/>
    <xdr:sp fLocksText="0">
      <xdr:nvSpPr>
        <xdr:cNvPr id="3" name="Text Box 3"/>
        <xdr:cNvSpPr txBox="1">
          <a:spLocks noChangeArrowheads="1"/>
        </xdr:cNvSpPr>
      </xdr:nvSpPr>
      <xdr:spPr>
        <a:xfrm>
          <a:off x="0" y="6096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xdr:row>
      <xdr:rowOff>0</xdr:rowOff>
    </xdr:from>
    <xdr:ext cx="76200" cy="228600"/>
    <xdr:sp fLocksText="0">
      <xdr:nvSpPr>
        <xdr:cNvPr id="4" name="Text Box 4"/>
        <xdr:cNvSpPr txBox="1">
          <a:spLocks noChangeArrowheads="1"/>
        </xdr:cNvSpPr>
      </xdr:nvSpPr>
      <xdr:spPr>
        <a:xfrm>
          <a:off x="0" y="6096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xdr:row>
      <xdr:rowOff>0</xdr:rowOff>
    </xdr:from>
    <xdr:ext cx="76200" cy="228600"/>
    <xdr:sp fLocksText="0">
      <xdr:nvSpPr>
        <xdr:cNvPr id="5" name="Text Box 5"/>
        <xdr:cNvSpPr txBox="1">
          <a:spLocks noChangeArrowheads="1"/>
        </xdr:cNvSpPr>
      </xdr:nvSpPr>
      <xdr:spPr>
        <a:xfrm>
          <a:off x="0" y="6096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xdr:row>
      <xdr:rowOff>0</xdr:rowOff>
    </xdr:from>
    <xdr:ext cx="76200" cy="228600"/>
    <xdr:sp fLocksText="0">
      <xdr:nvSpPr>
        <xdr:cNvPr id="6" name="Text Box 6"/>
        <xdr:cNvSpPr txBox="1">
          <a:spLocks noChangeArrowheads="1"/>
        </xdr:cNvSpPr>
      </xdr:nvSpPr>
      <xdr:spPr>
        <a:xfrm>
          <a:off x="0" y="6096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xdr:row>
      <xdr:rowOff>0</xdr:rowOff>
    </xdr:from>
    <xdr:ext cx="76200" cy="228600"/>
    <xdr:sp fLocksText="0">
      <xdr:nvSpPr>
        <xdr:cNvPr id="7" name="Text Box 7"/>
        <xdr:cNvSpPr txBox="1">
          <a:spLocks noChangeArrowheads="1"/>
        </xdr:cNvSpPr>
      </xdr:nvSpPr>
      <xdr:spPr>
        <a:xfrm>
          <a:off x="0" y="6096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xdr:row>
      <xdr:rowOff>0</xdr:rowOff>
    </xdr:from>
    <xdr:ext cx="76200" cy="228600"/>
    <xdr:sp fLocksText="0">
      <xdr:nvSpPr>
        <xdr:cNvPr id="8" name="Text Box 8"/>
        <xdr:cNvSpPr txBox="1">
          <a:spLocks noChangeArrowheads="1"/>
        </xdr:cNvSpPr>
      </xdr:nvSpPr>
      <xdr:spPr>
        <a:xfrm>
          <a:off x="0" y="6096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xdr:row>
      <xdr:rowOff>0</xdr:rowOff>
    </xdr:from>
    <xdr:ext cx="76200" cy="228600"/>
    <xdr:sp fLocksText="0">
      <xdr:nvSpPr>
        <xdr:cNvPr id="9" name="Text Box 9"/>
        <xdr:cNvSpPr txBox="1">
          <a:spLocks noChangeArrowheads="1"/>
        </xdr:cNvSpPr>
      </xdr:nvSpPr>
      <xdr:spPr>
        <a:xfrm>
          <a:off x="0" y="6096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xdr:row>
      <xdr:rowOff>0</xdr:rowOff>
    </xdr:from>
    <xdr:ext cx="76200" cy="228600"/>
    <xdr:sp fLocksText="0">
      <xdr:nvSpPr>
        <xdr:cNvPr id="10" name="Text Box 10"/>
        <xdr:cNvSpPr txBox="1">
          <a:spLocks noChangeArrowheads="1"/>
        </xdr:cNvSpPr>
      </xdr:nvSpPr>
      <xdr:spPr>
        <a:xfrm>
          <a:off x="0" y="6096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xdr:row>
      <xdr:rowOff>0</xdr:rowOff>
    </xdr:from>
    <xdr:ext cx="76200" cy="228600"/>
    <xdr:sp fLocksText="0">
      <xdr:nvSpPr>
        <xdr:cNvPr id="11" name="Text Box 11"/>
        <xdr:cNvSpPr txBox="1">
          <a:spLocks noChangeArrowheads="1"/>
        </xdr:cNvSpPr>
      </xdr:nvSpPr>
      <xdr:spPr>
        <a:xfrm>
          <a:off x="0" y="6096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xdr:row>
      <xdr:rowOff>0</xdr:rowOff>
    </xdr:from>
    <xdr:ext cx="76200" cy="228600"/>
    <xdr:sp fLocksText="0">
      <xdr:nvSpPr>
        <xdr:cNvPr id="12" name="Text Box 12"/>
        <xdr:cNvSpPr txBox="1">
          <a:spLocks noChangeArrowheads="1"/>
        </xdr:cNvSpPr>
      </xdr:nvSpPr>
      <xdr:spPr>
        <a:xfrm>
          <a:off x="0" y="6096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xdr:row>
      <xdr:rowOff>0</xdr:rowOff>
    </xdr:from>
    <xdr:ext cx="76200" cy="228600"/>
    <xdr:sp fLocksText="0">
      <xdr:nvSpPr>
        <xdr:cNvPr id="13" name="Text Box 13"/>
        <xdr:cNvSpPr txBox="1">
          <a:spLocks noChangeArrowheads="1"/>
        </xdr:cNvSpPr>
      </xdr:nvSpPr>
      <xdr:spPr>
        <a:xfrm>
          <a:off x="0" y="6096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xdr:row>
      <xdr:rowOff>0</xdr:rowOff>
    </xdr:from>
    <xdr:ext cx="76200" cy="228600"/>
    <xdr:sp fLocksText="0">
      <xdr:nvSpPr>
        <xdr:cNvPr id="14" name="Text Box 14"/>
        <xdr:cNvSpPr txBox="1">
          <a:spLocks noChangeArrowheads="1"/>
        </xdr:cNvSpPr>
      </xdr:nvSpPr>
      <xdr:spPr>
        <a:xfrm>
          <a:off x="0" y="6096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xdr:row>
      <xdr:rowOff>0</xdr:rowOff>
    </xdr:from>
    <xdr:ext cx="76200" cy="228600"/>
    <xdr:sp fLocksText="0">
      <xdr:nvSpPr>
        <xdr:cNvPr id="15" name="Text Box 15"/>
        <xdr:cNvSpPr txBox="1">
          <a:spLocks noChangeArrowheads="1"/>
        </xdr:cNvSpPr>
      </xdr:nvSpPr>
      <xdr:spPr>
        <a:xfrm>
          <a:off x="0" y="6096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xdr:row>
      <xdr:rowOff>0</xdr:rowOff>
    </xdr:from>
    <xdr:ext cx="76200" cy="228600"/>
    <xdr:sp fLocksText="0">
      <xdr:nvSpPr>
        <xdr:cNvPr id="16" name="Text Box 16"/>
        <xdr:cNvSpPr txBox="1">
          <a:spLocks noChangeArrowheads="1"/>
        </xdr:cNvSpPr>
      </xdr:nvSpPr>
      <xdr:spPr>
        <a:xfrm>
          <a:off x="0" y="6096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xdr:row>
      <xdr:rowOff>0</xdr:rowOff>
    </xdr:from>
    <xdr:ext cx="76200" cy="228600"/>
    <xdr:sp fLocksText="0">
      <xdr:nvSpPr>
        <xdr:cNvPr id="17" name="Text Box 17"/>
        <xdr:cNvSpPr txBox="1">
          <a:spLocks noChangeArrowheads="1"/>
        </xdr:cNvSpPr>
      </xdr:nvSpPr>
      <xdr:spPr>
        <a:xfrm>
          <a:off x="0" y="6096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xdr:row>
      <xdr:rowOff>0</xdr:rowOff>
    </xdr:from>
    <xdr:ext cx="76200" cy="228600"/>
    <xdr:sp fLocksText="0">
      <xdr:nvSpPr>
        <xdr:cNvPr id="18" name="Text Box 18"/>
        <xdr:cNvSpPr txBox="1">
          <a:spLocks noChangeArrowheads="1"/>
        </xdr:cNvSpPr>
      </xdr:nvSpPr>
      <xdr:spPr>
        <a:xfrm>
          <a:off x="0" y="6096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xdr:row>
      <xdr:rowOff>0</xdr:rowOff>
    </xdr:from>
    <xdr:ext cx="76200" cy="228600"/>
    <xdr:sp fLocksText="0">
      <xdr:nvSpPr>
        <xdr:cNvPr id="19" name="Text Box 19"/>
        <xdr:cNvSpPr txBox="1">
          <a:spLocks noChangeArrowheads="1"/>
        </xdr:cNvSpPr>
      </xdr:nvSpPr>
      <xdr:spPr>
        <a:xfrm>
          <a:off x="0" y="6096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xdr:row>
      <xdr:rowOff>0</xdr:rowOff>
    </xdr:from>
    <xdr:ext cx="76200" cy="228600"/>
    <xdr:sp fLocksText="0">
      <xdr:nvSpPr>
        <xdr:cNvPr id="20" name="Text Box 20"/>
        <xdr:cNvSpPr txBox="1">
          <a:spLocks noChangeArrowheads="1"/>
        </xdr:cNvSpPr>
      </xdr:nvSpPr>
      <xdr:spPr>
        <a:xfrm>
          <a:off x="0" y="6096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xdr:row>
      <xdr:rowOff>0</xdr:rowOff>
    </xdr:from>
    <xdr:ext cx="76200" cy="228600"/>
    <xdr:sp fLocksText="0">
      <xdr:nvSpPr>
        <xdr:cNvPr id="21" name="Text Box 21"/>
        <xdr:cNvSpPr txBox="1">
          <a:spLocks noChangeArrowheads="1"/>
        </xdr:cNvSpPr>
      </xdr:nvSpPr>
      <xdr:spPr>
        <a:xfrm>
          <a:off x="0" y="6096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xdr:row>
      <xdr:rowOff>0</xdr:rowOff>
    </xdr:from>
    <xdr:ext cx="76200" cy="228600"/>
    <xdr:sp fLocksText="0">
      <xdr:nvSpPr>
        <xdr:cNvPr id="22" name="Text Box 22"/>
        <xdr:cNvSpPr txBox="1">
          <a:spLocks noChangeArrowheads="1"/>
        </xdr:cNvSpPr>
      </xdr:nvSpPr>
      <xdr:spPr>
        <a:xfrm>
          <a:off x="0" y="6096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xdr:row>
      <xdr:rowOff>0</xdr:rowOff>
    </xdr:from>
    <xdr:ext cx="76200" cy="228600"/>
    <xdr:sp fLocksText="0">
      <xdr:nvSpPr>
        <xdr:cNvPr id="23" name="Text Box 23"/>
        <xdr:cNvSpPr txBox="1">
          <a:spLocks noChangeArrowheads="1"/>
        </xdr:cNvSpPr>
      </xdr:nvSpPr>
      <xdr:spPr>
        <a:xfrm>
          <a:off x="0" y="6096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xdr:row>
      <xdr:rowOff>0</xdr:rowOff>
    </xdr:from>
    <xdr:ext cx="76200" cy="228600"/>
    <xdr:sp fLocksText="0">
      <xdr:nvSpPr>
        <xdr:cNvPr id="24" name="Text Box 24"/>
        <xdr:cNvSpPr txBox="1">
          <a:spLocks noChangeArrowheads="1"/>
        </xdr:cNvSpPr>
      </xdr:nvSpPr>
      <xdr:spPr>
        <a:xfrm>
          <a:off x="0" y="6096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xdr:row>
      <xdr:rowOff>0</xdr:rowOff>
    </xdr:from>
    <xdr:ext cx="76200" cy="228600"/>
    <xdr:sp fLocksText="0">
      <xdr:nvSpPr>
        <xdr:cNvPr id="25" name="Text Box 25"/>
        <xdr:cNvSpPr txBox="1">
          <a:spLocks noChangeArrowheads="1"/>
        </xdr:cNvSpPr>
      </xdr:nvSpPr>
      <xdr:spPr>
        <a:xfrm>
          <a:off x="0" y="6096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xdr:row>
      <xdr:rowOff>0</xdr:rowOff>
    </xdr:from>
    <xdr:ext cx="76200" cy="228600"/>
    <xdr:sp fLocksText="0">
      <xdr:nvSpPr>
        <xdr:cNvPr id="26" name="Text Box 26"/>
        <xdr:cNvSpPr txBox="1">
          <a:spLocks noChangeArrowheads="1"/>
        </xdr:cNvSpPr>
      </xdr:nvSpPr>
      <xdr:spPr>
        <a:xfrm>
          <a:off x="0" y="6096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xdr:row>
      <xdr:rowOff>0</xdr:rowOff>
    </xdr:from>
    <xdr:ext cx="76200" cy="228600"/>
    <xdr:sp fLocksText="0">
      <xdr:nvSpPr>
        <xdr:cNvPr id="27" name="Text Box 27"/>
        <xdr:cNvSpPr txBox="1">
          <a:spLocks noChangeArrowheads="1"/>
        </xdr:cNvSpPr>
      </xdr:nvSpPr>
      <xdr:spPr>
        <a:xfrm>
          <a:off x="0" y="6096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xdr:row>
      <xdr:rowOff>0</xdr:rowOff>
    </xdr:from>
    <xdr:ext cx="76200" cy="228600"/>
    <xdr:sp fLocksText="0">
      <xdr:nvSpPr>
        <xdr:cNvPr id="28" name="Text Box 28"/>
        <xdr:cNvSpPr txBox="1">
          <a:spLocks noChangeArrowheads="1"/>
        </xdr:cNvSpPr>
      </xdr:nvSpPr>
      <xdr:spPr>
        <a:xfrm>
          <a:off x="0" y="6096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xdr:row>
      <xdr:rowOff>0</xdr:rowOff>
    </xdr:from>
    <xdr:ext cx="76200" cy="228600"/>
    <xdr:sp fLocksText="0">
      <xdr:nvSpPr>
        <xdr:cNvPr id="29" name="Text Box 29"/>
        <xdr:cNvSpPr txBox="1">
          <a:spLocks noChangeArrowheads="1"/>
        </xdr:cNvSpPr>
      </xdr:nvSpPr>
      <xdr:spPr>
        <a:xfrm>
          <a:off x="0" y="6096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xdr:row>
      <xdr:rowOff>0</xdr:rowOff>
    </xdr:from>
    <xdr:ext cx="76200" cy="228600"/>
    <xdr:sp fLocksText="0">
      <xdr:nvSpPr>
        <xdr:cNvPr id="30" name="Text Box 30"/>
        <xdr:cNvSpPr txBox="1">
          <a:spLocks noChangeArrowheads="1"/>
        </xdr:cNvSpPr>
      </xdr:nvSpPr>
      <xdr:spPr>
        <a:xfrm>
          <a:off x="0" y="6096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xdr:row>
      <xdr:rowOff>0</xdr:rowOff>
    </xdr:from>
    <xdr:ext cx="76200" cy="228600"/>
    <xdr:sp fLocksText="0">
      <xdr:nvSpPr>
        <xdr:cNvPr id="31" name="Text Box 31"/>
        <xdr:cNvSpPr txBox="1">
          <a:spLocks noChangeArrowheads="1"/>
        </xdr:cNvSpPr>
      </xdr:nvSpPr>
      <xdr:spPr>
        <a:xfrm>
          <a:off x="0" y="6096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xdr:row>
      <xdr:rowOff>0</xdr:rowOff>
    </xdr:from>
    <xdr:ext cx="76200" cy="228600"/>
    <xdr:sp fLocksText="0">
      <xdr:nvSpPr>
        <xdr:cNvPr id="32" name="Text Box 32"/>
        <xdr:cNvSpPr txBox="1">
          <a:spLocks noChangeArrowheads="1"/>
        </xdr:cNvSpPr>
      </xdr:nvSpPr>
      <xdr:spPr>
        <a:xfrm>
          <a:off x="0" y="6096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xdr:row>
      <xdr:rowOff>0</xdr:rowOff>
    </xdr:from>
    <xdr:ext cx="76200" cy="228600"/>
    <xdr:sp fLocksText="0">
      <xdr:nvSpPr>
        <xdr:cNvPr id="33" name="Text Box 33"/>
        <xdr:cNvSpPr txBox="1">
          <a:spLocks noChangeArrowheads="1"/>
        </xdr:cNvSpPr>
      </xdr:nvSpPr>
      <xdr:spPr>
        <a:xfrm>
          <a:off x="0" y="6096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xdr:row>
      <xdr:rowOff>0</xdr:rowOff>
    </xdr:from>
    <xdr:ext cx="76200" cy="228600"/>
    <xdr:sp fLocksText="0">
      <xdr:nvSpPr>
        <xdr:cNvPr id="34" name="Text Box 34"/>
        <xdr:cNvSpPr txBox="1">
          <a:spLocks noChangeArrowheads="1"/>
        </xdr:cNvSpPr>
      </xdr:nvSpPr>
      <xdr:spPr>
        <a:xfrm>
          <a:off x="0" y="6096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xdr:row>
      <xdr:rowOff>0</xdr:rowOff>
    </xdr:from>
    <xdr:ext cx="76200" cy="228600"/>
    <xdr:sp fLocksText="0">
      <xdr:nvSpPr>
        <xdr:cNvPr id="35" name="Text Box 35"/>
        <xdr:cNvSpPr txBox="1">
          <a:spLocks noChangeArrowheads="1"/>
        </xdr:cNvSpPr>
      </xdr:nvSpPr>
      <xdr:spPr>
        <a:xfrm>
          <a:off x="0" y="6096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xdr:row>
      <xdr:rowOff>0</xdr:rowOff>
    </xdr:from>
    <xdr:ext cx="76200" cy="228600"/>
    <xdr:sp fLocksText="0">
      <xdr:nvSpPr>
        <xdr:cNvPr id="36" name="Text Box 36"/>
        <xdr:cNvSpPr txBox="1">
          <a:spLocks noChangeArrowheads="1"/>
        </xdr:cNvSpPr>
      </xdr:nvSpPr>
      <xdr:spPr>
        <a:xfrm>
          <a:off x="0" y="6096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xdr:row>
      <xdr:rowOff>0</xdr:rowOff>
    </xdr:from>
    <xdr:ext cx="76200" cy="228600"/>
    <xdr:sp fLocksText="0">
      <xdr:nvSpPr>
        <xdr:cNvPr id="37" name="Text Box 38"/>
        <xdr:cNvSpPr txBox="1">
          <a:spLocks noChangeArrowheads="1"/>
        </xdr:cNvSpPr>
      </xdr:nvSpPr>
      <xdr:spPr>
        <a:xfrm>
          <a:off x="0" y="6096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xdr:row>
      <xdr:rowOff>0</xdr:rowOff>
    </xdr:from>
    <xdr:ext cx="76200" cy="228600"/>
    <xdr:sp fLocksText="0">
      <xdr:nvSpPr>
        <xdr:cNvPr id="38" name="Text Box 39"/>
        <xdr:cNvSpPr txBox="1">
          <a:spLocks noChangeArrowheads="1"/>
        </xdr:cNvSpPr>
      </xdr:nvSpPr>
      <xdr:spPr>
        <a:xfrm>
          <a:off x="0" y="6096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xdr:row>
      <xdr:rowOff>0</xdr:rowOff>
    </xdr:from>
    <xdr:ext cx="76200" cy="228600"/>
    <xdr:sp fLocksText="0">
      <xdr:nvSpPr>
        <xdr:cNvPr id="39" name="Text Box 40"/>
        <xdr:cNvSpPr txBox="1">
          <a:spLocks noChangeArrowheads="1"/>
        </xdr:cNvSpPr>
      </xdr:nvSpPr>
      <xdr:spPr>
        <a:xfrm>
          <a:off x="0" y="6096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xdr:row>
      <xdr:rowOff>0</xdr:rowOff>
    </xdr:from>
    <xdr:ext cx="76200" cy="228600"/>
    <xdr:sp fLocksText="0">
      <xdr:nvSpPr>
        <xdr:cNvPr id="40" name="Text Box 41"/>
        <xdr:cNvSpPr txBox="1">
          <a:spLocks noChangeArrowheads="1"/>
        </xdr:cNvSpPr>
      </xdr:nvSpPr>
      <xdr:spPr>
        <a:xfrm>
          <a:off x="0" y="6096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xdr:row>
      <xdr:rowOff>0</xdr:rowOff>
    </xdr:from>
    <xdr:ext cx="76200" cy="228600"/>
    <xdr:sp fLocksText="0">
      <xdr:nvSpPr>
        <xdr:cNvPr id="41" name="Text Box 42"/>
        <xdr:cNvSpPr txBox="1">
          <a:spLocks noChangeArrowheads="1"/>
        </xdr:cNvSpPr>
      </xdr:nvSpPr>
      <xdr:spPr>
        <a:xfrm>
          <a:off x="0" y="6096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xdr:row>
      <xdr:rowOff>0</xdr:rowOff>
    </xdr:from>
    <xdr:ext cx="76200" cy="228600"/>
    <xdr:sp fLocksText="0">
      <xdr:nvSpPr>
        <xdr:cNvPr id="42" name="Text Box 43"/>
        <xdr:cNvSpPr txBox="1">
          <a:spLocks noChangeArrowheads="1"/>
        </xdr:cNvSpPr>
      </xdr:nvSpPr>
      <xdr:spPr>
        <a:xfrm>
          <a:off x="0" y="6096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xdr:row>
      <xdr:rowOff>0</xdr:rowOff>
    </xdr:from>
    <xdr:ext cx="76200" cy="228600"/>
    <xdr:sp fLocksText="0">
      <xdr:nvSpPr>
        <xdr:cNvPr id="43" name="Text Box 44"/>
        <xdr:cNvSpPr txBox="1">
          <a:spLocks noChangeArrowheads="1"/>
        </xdr:cNvSpPr>
      </xdr:nvSpPr>
      <xdr:spPr>
        <a:xfrm>
          <a:off x="0" y="6096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xdr:row>
      <xdr:rowOff>0</xdr:rowOff>
    </xdr:from>
    <xdr:ext cx="76200" cy="228600"/>
    <xdr:sp fLocksText="0">
      <xdr:nvSpPr>
        <xdr:cNvPr id="44" name="Text Box 45"/>
        <xdr:cNvSpPr txBox="1">
          <a:spLocks noChangeArrowheads="1"/>
        </xdr:cNvSpPr>
      </xdr:nvSpPr>
      <xdr:spPr>
        <a:xfrm>
          <a:off x="0" y="6096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xdr:row>
      <xdr:rowOff>0</xdr:rowOff>
    </xdr:from>
    <xdr:ext cx="76200" cy="228600"/>
    <xdr:sp fLocksText="0">
      <xdr:nvSpPr>
        <xdr:cNvPr id="45" name="Text Box 46"/>
        <xdr:cNvSpPr txBox="1">
          <a:spLocks noChangeArrowheads="1"/>
        </xdr:cNvSpPr>
      </xdr:nvSpPr>
      <xdr:spPr>
        <a:xfrm>
          <a:off x="0" y="6096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xdr:row>
      <xdr:rowOff>0</xdr:rowOff>
    </xdr:from>
    <xdr:ext cx="76200" cy="228600"/>
    <xdr:sp fLocksText="0">
      <xdr:nvSpPr>
        <xdr:cNvPr id="46" name="Text Box 47"/>
        <xdr:cNvSpPr txBox="1">
          <a:spLocks noChangeArrowheads="1"/>
        </xdr:cNvSpPr>
      </xdr:nvSpPr>
      <xdr:spPr>
        <a:xfrm>
          <a:off x="0" y="6096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xdr:row>
      <xdr:rowOff>0</xdr:rowOff>
    </xdr:from>
    <xdr:ext cx="76200" cy="228600"/>
    <xdr:sp fLocksText="0">
      <xdr:nvSpPr>
        <xdr:cNvPr id="47" name="Text Box 48"/>
        <xdr:cNvSpPr txBox="1">
          <a:spLocks noChangeArrowheads="1"/>
        </xdr:cNvSpPr>
      </xdr:nvSpPr>
      <xdr:spPr>
        <a:xfrm>
          <a:off x="0" y="6096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xdr:row>
      <xdr:rowOff>0</xdr:rowOff>
    </xdr:from>
    <xdr:ext cx="76200" cy="228600"/>
    <xdr:sp fLocksText="0">
      <xdr:nvSpPr>
        <xdr:cNvPr id="48" name="Text Box 49"/>
        <xdr:cNvSpPr txBox="1">
          <a:spLocks noChangeArrowheads="1"/>
        </xdr:cNvSpPr>
      </xdr:nvSpPr>
      <xdr:spPr>
        <a:xfrm>
          <a:off x="0" y="6096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xdr:row>
      <xdr:rowOff>0</xdr:rowOff>
    </xdr:from>
    <xdr:ext cx="76200" cy="228600"/>
    <xdr:sp fLocksText="0">
      <xdr:nvSpPr>
        <xdr:cNvPr id="49" name="Text Box 50"/>
        <xdr:cNvSpPr txBox="1">
          <a:spLocks noChangeArrowheads="1"/>
        </xdr:cNvSpPr>
      </xdr:nvSpPr>
      <xdr:spPr>
        <a:xfrm>
          <a:off x="0" y="6096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xdr:row>
      <xdr:rowOff>0</xdr:rowOff>
    </xdr:from>
    <xdr:ext cx="76200" cy="228600"/>
    <xdr:sp fLocksText="0">
      <xdr:nvSpPr>
        <xdr:cNvPr id="50" name="Text Box 51"/>
        <xdr:cNvSpPr txBox="1">
          <a:spLocks noChangeArrowheads="1"/>
        </xdr:cNvSpPr>
      </xdr:nvSpPr>
      <xdr:spPr>
        <a:xfrm>
          <a:off x="0" y="6096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xdr:row>
      <xdr:rowOff>0</xdr:rowOff>
    </xdr:from>
    <xdr:ext cx="76200" cy="228600"/>
    <xdr:sp fLocksText="0">
      <xdr:nvSpPr>
        <xdr:cNvPr id="51" name="Text Box 52"/>
        <xdr:cNvSpPr txBox="1">
          <a:spLocks noChangeArrowheads="1"/>
        </xdr:cNvSpPr>
      </xdr:nvSpPr>
      <xdr:spPr>
        <a:xfrm>
          <a:off x="0" y="6096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xdr:row>
      <xdr:rowOff>0</xdr:rowOff>
    </xdr:from>
    <xdr:ext cx="76200" cy="228600"/>
    <xdr:sp fLocksText="0">
      <xdr:nvSpPr>
        <xdr:cNvPr id="52" name="Text Box 53"/>
        <xdr:cNvSpPr txBox="1">
          <a:spLocks noChangeArrowheads="1"/>
        </xdr:cNvSpPr>
      </xdr:nvSpPr>
      <xdr:spPr>
        <a:xfrm>
          <a:off x="0" y="6096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xdr:row>
      <xdr:rowOff>0</xdr:rowOff>
    </xdr:from>
    <xdr:ext cx="76200" cy="228600"/>
    <xdr:sp fLocksText="0">
      <xdr:nvSpPr>
        <xdr:cNvPr id="53" name="Text Box 54"/>
        <xdr:cNvSpPr txBox="1">
          <a:spLocks noChangeArrowheads="1"/>
        </xdr:cNvSpPr>
      </xdr:nvSpPr>
      <xdr:spPr>
        <a:xfrm>
          <a:off x="0" y="6096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xdr:row>
      <xdr:rowOff>0</xdr:rowOff>
    </xdr:from>
    <xdr:ext cx="76200" cy="228600"/>
    <xdr:sp fLocksText="0">
      <xdr:nvSpPr>
        <xdr:cNvPr id="54" name="Text Box 55"/>
        <xdr:cNvSpPr txBox="1">
          <a:spLocks noChangeArrowheads="1"/>
        </xdr:cNvSpPr>
      </xdr:nvSpPr>
      <xdr:spPr>
        <a:xfrm>
          <a:off x="0" y="6096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xdr:row>
      <xdr:rowOff>0</xdr:rowOff>
    </xdr:from>
    <xdr:ext cx="76200" cy="228600"/>
    <xdr:sp fLocksText="0">
      <xdr:nvSpPr>
        <xdr:cNvPr id="55" name="Text Box 56"/>
        <xdr:cNvSpPr txBox="1">
          <a:spLocks noChangeArrowheads="1"/>
        </xdr:cNvSpPr>
      </xdr:nvSpPr>
      <xdr:spPr>
        <a:xfrm>
          <a:off x="0" y="6096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xdr:row>
      <xdr:rowOff>0</xdr:rowOff>
    </xdr:from>
    <xdr:ext cx="76200" cy="228600"/>
    <xdr:sp fLocksText="0">
      <xdr:nvSpPr>
        <xdr:cNvPr id="56" name="Text Box 57"/>
        <xdr:cNvSpPr txBox="1">
          <a:spLocks noChangeArrowheads="1"/>
        </xdr:cNvSpPr>
      </xdr:nvSpPr>
      <xdr:spPr>
        <a:xfrm>
          <a:off x="0" y="6096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xdr:row>
      <xdr:rowOff>0</xdr:rowOff>
    </xdr:from>
    <xdr:ext cx="76200" cy="228600"/>
    <xdr:sp fLocksText="0">
      <xdr:nvSpPr>
        <xdr:cNvPr id="57" name="Text Box 58"/>
        <xdr:cNvSpPr txBox="1">
          <a:spLocks noChangeArrowheads="1"/>
        </xdr:cNvSpPr>
      </xdr:nvSpPr>
      <xdr:spPr>
        <a:xfrm>
          <a:off x="0" y="6096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xdr:row>
      <xdr:rowOff>0</xdr:rowOff>
    </xdr:from>
    <xdr:ext cx="76200" cy="228600"/>
    <xdr:sp fLocksText="0">
      <xdr:nvSpPr>
        <xdr:cNvPr id="58" name="Text Box 59"/>
        <xdr:cNvSpPr txBox="1">
          <a:spLocks noChangeArrowheads="1"/>
        </xdr:cNvSpPr>
      </xdr:nvSpPr>
      <xdr:spPr>
        <a:xfrm>
          <a:off x="0" y="6096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xdr:row>
      <xdr:rowOff>0</xdr:rowOff>
    </xdr:from>
    <xdr:ext cx="76200" cy="228600"/>
    <xdr:sp fLocksText="0">
      <xdr:nvSpPr>
        <xdr:cNvPr id="59" name="Text Box 60"/>
        <xdr:cNvSpPr txBox="1">
          <a:spLocks noChangeArrowheads="1"/>
        </xdr:cNvSpPr>
      </xdr:nvSpPr>
      <xdr:spPr>
        <a:xfrm>
          <a:off x="0" y="6096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xdr:row>
      <xdr:rowOff>0</xdr:rowOff>
    </xdr:from>
    <xdr:ext cx="76200" cy="228600"/>
    <xdr:sp fLocksText="0">
      <xdr:nvSpPr>
        <xdr:cNvPr id="60" name="Text Box 61"/>
        <xdr:cNvSpPr txBox="1">
          <a:spLocks noChangeArrowheads="1"/>
        </xdr:cNvSpPr>
      </xdr:nvSpPr>
      <xdr:spPr>
        <a:xfrm>
          <a:off x="0" y="6096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xdr:row>
      <xdr:rowOff>0</xdr:rowOff>
    </xdr:from>
    <xdr:ext cx="76200" cy="228600"/>
    <xdr:sp fLocksText="0">
      <xdr:nvSpPr>
        <xdr:cNvPr id="61" name="Text Box 62"/>
        <xdr:cNvSpPr txBox="1">
          <a:spLocks noChangeArrowheads="1"/>
        </xdr:cNvSpPr>
      </xdr:nvSpPr>
      <xdr:spPr>
        <a:xfrm>
          <a:off x="0" y="6096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xdr:row>
      <xdr:rowOff>0</xdr:rowOff>
    </xdr:from>
    <xdr:ext cx="76200" cy="228600"/>
    <xdr:sp fLocksText="0">
      <xdr:nvSpPr>
        <xdr:cNvPr id="62" name="Text Box 63"/>
        <xdr:cNvSpPr txBox="1">
          <a:spLocks noChangeArrowheads="1"/>
        </xdr:cNvSpPr>
      </xdr:nvSpPr>
      <xdr:spPr>
        <a:xfrm>
          <a:off x="0" y="6096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xdr:row>
      <xdr:rowOff>0</xdr:rowOff>
    </xdr:from>
    <xdr:ext cx="76200" cy="228600"/>
    <xdr:sp fLocksText="0">
      <xdr:nvSpPr>
        <xdr:cNvPr id="63" name="Text Box 64"/>
        <xdr:cNvSpPr txBox="1">
          <a:spLocks noChangeArrowheads="1"/>
        </xdr:cNvSpPr>
      </xdr:nvSpPr>
      <xdr:spPr>
        <a:xfrm>
          <a:off x="0" y="6096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xdr:row>
      <xdr:rowOff>0</xdr:rowOff>
    </xdr:from>
    <xdr:ext cx="76200" cy="228600"/>
    <xdr:sp fLocksText="0">
      <xdr:nvSpPr>
        <xdr:cNvPr id="64" name="Text Box 65"/>
        <xdr:cNvSpPr txBox="1">
          <a:spLocks noChangeArrowheads="1"/>
        </xdr:cNvSpPr>
      </xdr:nvSpPr>
      <xdr:spPr>
        <a:xfrm>
          <a:off x="0" y="6096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xdr:row>
      <xdr:rowOff>0</xdr:rowOff>
    </xdr:from>
    <xdr:ext cx="76200" cy="228600"/>
    <xdr:sp fLocksText="0">
      <xdr:nvSpPr>
        <xdr:cNvPr id="65" name="Text Box 66"/>
        <xdr:cNvSpPr txBox="1">
          <a:spLocks noChangeArrowheads="1"/>
        </xdr:cNvSpPr>
      </xdr:nvSpPr>
      <xdr:spPr>
        <a:xfrm>
          <a:off x="0" y="6096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xdr:row>
      <xdr:rowOff>0</xdr:rowOff>
    </xdr:from>
    <xdr:ext cx="76200" cy="228600"/>
    <xdr:sp fLocksText="0">
      <xdr:nvSpPr>
        <xdr:cNvPr id="66" name="Text Box 67"/>
        <xdr:cNvSpPr txBox="1">
          <a:spLocks noChangeArrowheads="1"/>
        </xdr:cNvSpPr>
      </xdr:nvSpPr>
      <xdr:spPr>
        <a:xfrm>
          <a:off x="0" y="6096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xdr:row>
      <xdr:rowOff>0</xdr:rowOff>
    </xdr:from>
    <xdr:ext cx="76200" cy="228600"/>
    <xdr:sp fLocksText="0">
      <xdr:nvSpPr>
        <xdr:cNvPr id="67" name="Text Box 68"/>
        <xdr:cNvSpPr txBox="1">
          <a:spLocks noChangeArrowheads="1"/>
        </xdr:cNvSpPr>
      </xdr:nvSpPr>
      <xdr:spPr>
        <a:xfrm>
          <a:off x="0" y="6096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xdr:row>
      <xdr:rowOff>0</xdr:rowOff>
    </xdr:from>
    <xdr:ext cx="76200" cy="228600"/>
    <xdr:sp fLocksText="0">
      <xdr:nvSpPr>
        <xdr:cNvPr id="68" name="Text Box 69"/>
        <xdr:cNvSpPr txBox="1">
          <a:spLocks noChangeArrowheads="1"/>
        </xdr:cNvSpPr>
      </xdr:nvSpPr>
      <xdr:spPr>
        <a:xfrm>
          <a:off x="0" y="6096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xdr:row>
      <xdr:rowOff>0</xdr:rowOff>
    </xdr:from>
    <xdr:ext cx="76200" cy="228600"/>
    <xdr:sp fLocksText="0">
      <xdr:nvSpPr>
        <xdr:cNvPr id="69" name="Text Box 70"/>
        <xdr:cNvSpPr txBox="1">
          <a:spLocks noChangeArrowheads="1"/>
        </xdr:cNvSpPr>
      </xdr:nvSpPr>
      <xdr:spPr>
        <a:xfrm>
          <a:off x="0" y="6096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xdr:row>
      <xdr:rowOff>0</xdr:rowOff>
    </xdr:from>
    <xdr:ext cx="76200" cy="228600"/>
    <xdr:sp fLocksText="0">
      <xdr:nvSpPr>
        <xdr:cNvPr id="70" name="Text Box 71"/>
        <xdr:cNvSpPr txBox="1">
          <a:spLocks noChangeArrowheads="1"/>
        </xdr:cNvSpPr>
      </xdr:nvSpPr>
      <xdr:spPr>
        <a:xfrm>
          <a:off x="0" y="6096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xdr:row>
      <xdr:rowOff>0</xdr:rowOff>
    </xdr:from>
    <xdr:ext cx="76200" cy="228600"/>
    <xdr:sp fLocksText="0">
      <xdr:nvSpPr>
        <xdr:cNvPr id="71" name="Text Box 72"/>
        <xdr:cNvSpPr txBox="1">
          <a:spLocks noChangeArrowheads="1"/>
        </xdr:cNvSpPr>
      </xdr:nvSpPr>
      <xdr:spPr>
        <a:xfrm>
          <a:off x="0" y="6096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xdr:row>
      <xdr:rowOff>0</xdr:rowOff>
    </xdr:from>
    <xdr:ext cx="76200" cy="228600"/>
    <xdr:sp fLocksText="0">
      <xdr:nvSpPr>
        <xdr:cNvPr id="72" name="Text Box 73"/>
        <xdr:cNvSpPr txBox="1">
          <a:spLocks noChangeArrowheads="1"/>
        </xdr:cNvSpPr>
      </xdr:nvSpPr>
      <xdr:spPr>
        <a:xfrm>
          <a:off x="0" y="6096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xdr:row>
      <xdr:rowOff>0</xdr:rowOff>
    </xdr:from>
    <xdr:ext cx="76200" cy="228600"/>
    <xdr:sp fLocksText="0">
      <xdr:nvSpPr>
        <xdr:cNvPr id="73" name="Text Box 74"/>
        <xdr:cNvSpPr txBox="1">
          <a:spLocks noChangeArrowheads="1"/>
        </xdr:cNvSpPr>
      </xdr:nvSpPr>
      <xdr:spPr>
        <a:xfrm>
          <a:off x="0" y="6096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16</xdr:row>
      <xdr:rowOff>0</xdr:rowOff>
    </xdr:from>
    <xdr:ext cx="76200" cy="228600"/>
    <xdr:sp fLocksText="0">
      <xdr:nvSpPr>
        <xdr:cNvPr id="74" name="Text Box 75"/>
        <xdr:cNvSpPr txBox="1">
          <a:spLocks noChangeArrowheads="1"/>
        </xdr:cNvSpPr>
      </xdr:nvSpPr>
      <xdr:spPr>
        <a:xfrm>
          <a:off x="0" y="51054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16</xdr:row>
      <xdr:rowOff>0</xdr:rowOff>
    </xdr:from>
    <xdr:ext cx="76200" cy="228600"/>
    <xdr:sp fLocksText="0">
      <xdr:nvSpPr>
        <xdr:cNvPr id="75" name="Text Box 76"/>
        <xdr:cNvSpPr txBox="1">
          <a:spLocks noChangeArrowheads="1"/>
        </xdr:cNvSpPr>
      </xdr:nvSpPr>
      <xdr:spPr>
        <a:xfrm>
          <a:off x="0" y="51054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16</xdr:row>
      <xdr:rowOff>0</xdr:rowOff>
    </xdr:from>
    <xdr:ext cx="76200" cy="228600"/>
    <xdr:sp fLocksText="0">
      <xdr:nvSpPr>
        <xdr:cNvPr id="76" name="Text Box 77"/>
        <xdr:cNvSpPr txBox="1">
          <a:spLocks noChangeArrowheads="1"/>
        </xdr:cNvSpPr>
      </xdr:nvSpPr>
      <xdr:spPr>
        <a:xfrm>
          <a:off x="0" y="51054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16</xdr:row>
      <xdr:rowOff>0</xdr:rowOff>
    </xdr:from>
    <xdr:ext cx="76200" cy="228600"/>
    <xdr:sp fLocksText="0">
      <xdr:nvSpPr>
        <xdr:cNvPr id="77" name="Text Box 78"/>
        <xdr:cNvSpPr txBox="1">
          <a:spLocks noChangeArrowheads="1"/>
        </xdr:cNvSpPr>
      </xdr:nvSpPr>
      <xdr:spPr>
        <a:xfrm>
          <a:off x="0" y="51054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16</xdr:row>
      <xdr:rowOff>0</xdr:rowOff>
    </xdr:from>
    <xdr:ext cx="76200" cy="228600"/>
    <xdr:sp fLocksText="0">
      <xdr:nvSpPr>
        <xdr:cNvPr id="78" name="Text Box 79"/>
        <xdr:cNvSpPr txBox="1">
          <a:spLocks noChangeArrowheads="1"/>
        </xdr:cNvSpPr>
      </xdr:nvSpPr>
      <xdr:spPr>
        <a:xfrm>
          <a:off x="0" y="51054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16</xdr:row>
      <xdr:rowOff>0</xdr:rowOff>
    </xdr:from>
    <xdr:ext cx="76200" cy="228600"/>
    <xdr:sp fLocksText="0">
      <xdr:nvSpPr>
        <xdr:cNvPr id="79" name="Text Box 80"/>
        <xdr:cNvSpPr txBox="1">
          <a:spLocks noChangeArrowheads="1"/>
        </xdr:cNvSpPr>
      </xdr:nvSpPr>
      <xdr:spPr>
        <a:xfrm>
          <a:off x="0" y="51054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16</xdr:row>
      <xdr:rowOff>0</xdr:rowOff>
    </xdr:from>
    <xdr:ext cx="76200" cy="228600"/>
    <xdr:sp fLocksText="0">
      <xdr:nvSpPr>
        <xdr:cNvPr id="80" name="Text Box 81"/>
        <xdr:cNvSpPr txBox="1">
          <a:spLocks noChangeArrowheads="1"/>
        </xdr:cNvSpPr>
      </xdr:nvSpPr>
      <xdr:spPr>
        <a:xfrm>
          <a:off x="0" y="51054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16</xdr:row>
      <xdr:rowOff>0</xdr:rowOff>
    </xdr:from>
    <xdr:ext cx="76200" cy="228600"/>
    <xdr:sp fLocksText="0">
      <xdr:nvSpPr>
        <xdr:cNvPr id="81" name="Text Box 82"/>
        <xdr:cNvSpPr txBox="1">
          <a:spLocks noChangeArrowheads="1"/>
        </xdr:cNvSpPr>
      </xdr:nvSpPr>
      <xdr:spPr>
        <a:xfrm>
          <a:off x="0" y="51054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16</xdr:row>
      <xdr:rowOff>0</xdr:rowOff>
    </xdr:from>
    <xdr:ext cx="76200" cy="228600"/>
    <xdr:sp fLocksText="0">
      <xdr:nvSpPr>
        <xdr:cNvPr id="82" name="Text Box 83"/>
        <xdr:cNvSpPr txBox="1">
          <a:spLocks noChangeArrowheads="1"/>
        </xdr:cNvSpPr>
      </xdr:nvSpPr>
      <xdr:spPr>
        <a:xfrm>
          <a:off x="0" y="51054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16</xdr:row>
      <xdr:rowOff>0</xdr:rowOff>
    </xdr:from>
    <xdr:ext cx="76200" cy="228600"/>
    <xdr:sp fLocksText="0">
      <xdr:nvSpPr>
        <xdr:cNvPr id="83" name="Text Box 84"/>
        <xdr:cNvSpPr txBox="1">
          <a:spLocks noChangeArrowheads="1"/>
        </xdr:cNvSpPr>
      </xdr:nvSpPr>
      <xdr:spPr>
        <a:xfrm>
          <a:off x="0" y="51054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16</xdr:row>
      <xdr:rowOff>0</xdr:rowOff>
    </xdr:from>
    <xdr:ext cx="76200" cy="228600"/>
    <xdr:sp fLocksText="0">
      <xdr:nvSpPr>
        <xdr:cNvPr id="84" name="Text Box 85"/>
        <xdr:cNvSpPr txBox="1">
          <a:spLocks noChangeArrowheads="1"/>
        </xdr:cNvSpPr>
      </xdr:nvSpPr>
      <xdr:spPr>
        <a:xfrm>
          <a:off x="0" y="51054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16</xdr:row>
      <xdr:rowOff>0</xdr:rowOff>
    </xdr:from>
    <xdr:ext cx="76200" cy="228600"/>
    <xdr:sp fLocksText="0">
      <xdr:nvSpPr>
        <xdr:cNvPr id="85" name="Text Box 86"/>
        <xdr:cNvSpPr txBox="1">
          <a:spLocks noChangeArrowheads="1"/>
        </xdr:cNvSpPr>
      </xdr:nvSpPr>
      <xdr:spPr>
        <a:xfrm>
          <a:off x="0" y="51054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16</xdr:row>
      <xdr:rowOff>0</xdr:rowOff>
    </xdr:from>
    <xdr:ext cx="76200" cy="228600"/>
    <xdr:sp fLocksText="0">
      <xdr:nvSpPr>
        <xdr:cNvPr id="86" name="Text Box 87"/>
        <xdr:cNvSpPr txBox="1">
          <a:spLocks noChangeArrowheads="1"/>
        </xdr:cNvSpPr>
      </xdr:nvSpPr>
      <xdr:spPr>
        <a:xfrm>
          <a:off x="0" y="51054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16</xdr:row>
      <xdr:rowOff>0</xdr:rowOff>
    </xdr:from>
    <xdr:ext cx="76200" cy="228600"/>
    <xdr:sp fLocksText="0">
      <xdr:nvSpPr>
        <xdr:cNvPr id="87" name="Text Box 88"/>
        <xdr:cNvSpPr txBox="1">
          <a:spLocks noChangeArrowheads="1"/>
        </xdr:cNvSpPr>
      </xdr:nvSpPr>
      <xdr:spPr>
        <a:xfrm>
          <a:off x="0" y="51054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16</xdr:row>
      <xdr:rowOff>0</xdr:rowOff>
    </xdr:from>
    <xdr:ext cx="76200" cy="228600"/>
    <xdr:sp fLocksText="0">
      <xdr:nvSpPr>
        <xdr:cNvPr id="88" name="Text Box 89"/>
        <xdr:cNvSpPr txBox="1">
          <a:spLocks noChangeArrowheads="1"/>
        </xdr:cNvSpPr>
      </xdr:nvSpPr>
      <xdr:spPr>
        <a:xfrm>
          <a:off x="0" y="51054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16</xdr:row>
      <xdr:rowOff>0</xdr:rowOff>
    </xdr:from>
    <xdr:ext cx="76200" cy="228600"/>
    <xdr:sp fLocksText="0">
      <xdr:nvSpPr>
        <xdr:cNvPr id="89" name="Text Box 90"/>
        <xdr:cNvSpPr txBox="1">
          <a:spLocks noChangeArrowheads="1"/>
        </xdr:cNvSpPr>
      </xdr:nvSpPr>
      <xdr:spPr>
        <a:xfrm>
          <a:off x="0" y="51054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16</xdr:row>
      <xdr:rowOff>0</xdr:rowOff>
    </xdr:from>
    <xdr:ext cx="76200" cy="228600"/>
    <xdr:sp fLocksText="0">
      <xdr:nvSpPr>
        <xdr:cNvPr id="90" name="Text Box 91"/>
        <xdr:cNvSpPr txBox="1">
          <a:spLocks noChangeArrowheads="1"/>
        </xdr:cNvSpPr>
      </xdr:nvSpPr>
      <xdr:spPr>
        <a:xfrm>
          <a:off x="0" y="51054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16</xdr:row>
      <xdr:rowOff>0</xdr:rowOff>
    </xdr:from>
    <xdr:ext cx="76200" cy="228600"/>
    <xdr:sp fLocksText="0">
      <xdr:nvSpPr>
        <xdr:cNvPr id="91" name="Text Box 92"/>
        <xdr:cNvSpPr txBox="1">
          <a:spLocks noChangeArrowheads="1"/>
        </xdr:cNvSpPr>
      </xdr:nvSpPr>
      <xdr:spPr>
        <a:xfrm>
          <a:off x="0" y="51054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16</xdr:row>
      <xdr:rowOff>0</xdr:rowOff>
    </xdr:from>
    <xdr:ext cx="76200" cy="228600"/>
    <xdr:sp fLocksText="0">
      <xdr:nvSpPr>
        <xdr:cNvPr id="92" name="Text Box 93"/>
        <xdr:cNvSpPr txBox="1">
          <a:spLocks noChangeArrowheads="1"/>
        </xdr:cNvSpPr>
      </xdr:nvSpPr>
      <xdr:spPr>
        <a:xfrm>
          <a:off x="0" y="51054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16</xdr:row>
      <xdr:rowOff>0</xdr:rowOff>
    </xdr:from>
    <xdr:ext cx="76200" cy="228600"/>
    <xdr:sp fLocksText="0">
      <xdr:nvSpPr>
        <xdr:cNvPr id="93" name="Text Box 94"/>
        <xdr:cNvSpPr txBox="1">
          <a:spLocks noChangeArrowheads="1"/>
        </xdr:cNvSpPr>
      </xdr:nvSpPr>
      <xdr:spPr>
        <a:xfrm>
          <a:off x="0" y="51054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16</xdr:row>
      <xdr:rowOff>0</xdr:rowOff>
    </xdr:from>
    <xdr:ext cx="76200" cy="228600"/>
    <xdr:sp fLocksText="0">
      <xdr:nvSpPr>
        <xdr:cNvPr id="94" name="Text Box 95"/>
        <xdr:cNvSpPr txBox="1">
          <a:spLocks noChangeArrowheads="1"/>
        </xdr:cNvSpPr>
      </xdr:nvSpPr>
      <xdr:spPr>
        <a:xfrm>
          <a:off x="0" y="51054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16</xdr:row>
      <xdr:rowOff>0</xdr:rowOff>
    </xdr:from>
    <xdr:ext cx="76200" cy="228600"/>
    <xdr:sp fLocksText="0">
      <xdr:nvSpPr>
        <xdr:cNvPr id="95" name="Text Box 96"/>
        <xdr:cNvSpPr txBox="1">
          <a:spLocks noChangeArrowheads="1"/>
        </xdr:cNvSpPr>
      </xdr:nvSpPr>
      <xdr:spPr>
        <a:xfrm>
          <a:off x="0" y="51054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16</xdr:row>
      <xdr:rowOff>0</xdr:rowOff>
    </xdr:from>
    <xdr:ext cx="76200" cy="228600"/>
    <xdr:sp fLocksText="0">
      <xdr:nvSpPr>
        <xdr:cNvPr id="96" name="Text Box 97"/>
        <xdr:cNvSpPr txBox="1">
          <a:spLocks noChangeArrowheads="1"/>
        </xdr:cNvSpPr>
      </xdr:nvSpPr>
      <xdr:spPr>
        <a:xfrm>
          <a:off x="0" y="51054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16</xdr:row>
      <xdr:rowOff>0</xdr:rowOff>
    </xdr:from>
    <xdr:ext cx="76200" cy="228600"/>
    <xdr:sp fLocksText="0">
      <xdr:nvSpPr>
        <xdr:cNvPr id="97" name="Text Box 98"/>
        <xdr:cNvSpPr txBox="1">
          <a:spLocks noChangeArrowheads="1"/>
        </xdr:cNvSpPr>
      </xdr:nvSpPr>
      <xdr:spPr>
        <a:xfrm>
          <a:off x="0" y="51054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16</xdr:row>
      <xdr:rowOff>0</xdr:rowOff>
    </xdr:from>
    <xdr:ext cx="76200" cy="228600"/>
    <xdr:sp fLocksText="0">
      <xdr:nvSpPr>
        <xdr:cNvPr id="98" name="Text Box 99"/>
        <xdr:cNvSpPr txBox="1">
          <a:spLocks noChangeArrowheads="1"/>
        </xdr:cNvSpPr>
      </xdr:nvSpPr>
      <xdr:spPr>
        <a:xfrm>
          <a:off x="0" y="51054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16</xdr:row>
      <xdr:rowOff>0</xdr:rowOff>
    </xdr:from>
    <xdr:ext cx="76200" cy="228600"/>
    <xdr:sp fLocksText="0">
      <xdr:nvSpPr>
        <xdr:cNvPr id="99" name="Text Box 100"/>
        <xdr:cNvSpPr txBox="1">
          <a:spLocks noChangeArrowheads="1"/>
        </xdr:cNvSpPr>
      </xdr:nvSpPr>
      <xdr:spPr>
        <a:xfrm>
          <a:off x="0" y="51054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16</xdr:row>
      <xdr:rowOff>0</xdr:rowOff>
    </xdr:from>
    <xdr:ext cx="76200" cy="228600"/>
    <xdr:sp fLocksText="0">
      <xdr:nvSpPr>
        <xdr:cNvPr id="100" name="Text Box 101"/>
        <xdr:cNvSpPr txBox="1">
          <a:spLocks noChangeArrowheads="1"/>
        </xdr:cNvSpPr>
      </xdr:nvSpPr>
      <xdr:spPr>
        <a:xfrm>
          <a:off x="0" y="51054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16</xdr:row>
      <xdr:rowOff>0</xdr:rowOff>
    </xdr:from>
    <xdr:ext cx="76200" cy="228600"/>
    <xdr:sp fLocksText="0">
      <xdr:nvSpPr>
        <xdr:cNvPr id="101" name="Text Box 102"/>
        <xdr:cNvSpPr txBox="1">
          <a:spLocks noChangeArrowheads="1"/>
        </xdr:cNvSpPr>
      </xdr:nvSpPr>
      <xdr:spPr>
        <a:xfrm>
          <a:off x="0" y="51054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16</xdr:row>
      <xdr:rowOff>0</xdr:rowOff>
    </xdr:from>
    <xdr:ext cx="76200" cy="228600"/>
    <xdr:sp fLocksText="0">
      <xdr:nvSpPr>
        <xdr:cNvPr id="102" name="Text Box 103"/>
        <xdr:cNvSpPr txBox="1">
          <a:spLocks noChangeArrowheads="1"/>
        </xdr:cNvSpPr>
      </xdr:nvSpPr>
      <xdr:spPr>
        <a:xfrm>
          <a:off x="0" y="51054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16</xdr:row>
      <xdr:rowOff>0</xdr:rowOff>
    </xdr:from>
    <xdr:ext cx="76200" cy="228600"/>
    <xdr:sp fLocksText="0">
      <xdr:nvSpPr>
        <xdr:cNvPr id="103" name="Text Box 104"/>
        <xdr:cNvSpPr txBox="1">
          <a:spLocks noChangeArrowheads="1"/>
        </xdr:cNvSpPr>
      </xdr:nvSpPr>
      <xdr:spPr>
        <a:xfrm>
          <a:off x="0" y="51054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16</xdr:row>
      <xdr:rowOff>0</xdr:rowOff>
    </xdr:from>
    <xdr:ext cx="76200" cy="228600"/>
    <xdr:sp fLocksText="0">
      <xdr:nvSpPr>
        <xdr:cNvPr id="104" name="Text Box 105"/>
        <xdr:cNvSpPr txBox="1">
          <a:spLocks noChangeArrowheads="1"/>
        </xdr:cNvSpPr>
      </xdr:nvSpPr>
      <xdr:spPr>
        <a:xfrm>
          <a:off x="0" y="51054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16</xdr:row>
      <xdr:rowOff>0</xdr:rowOff>
    </xdr:from>
    <xdr:ext cx="76200" cy="228600"/>
    <xdr:sp fLocksText="0">
      <xdr:nvSpPr>
        <xdr:cNvPr id="105" name="Text Box 106"/>
        <xdr:cNvSpPr txBox="1">
          <a:spLocks noChangeArrowheads="1"/>
        </xdr:cNvSpPr>
      </xdr:nvSpPr>
      <xdr:spPr>
        <a:xfrm>
          <a:off x="0" y="51054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16</xdr:row>
      <xdr:rowOff>0</xdr:rowOff>
    </xdr:from>
    <xdr:ext cx="76200" cy="228600"/>
    <xdr:sp fLocksText="0">
      <xdr:nvSpPr>
        <xdr:cNvPr id="106" name="Text Box 107"/>
        <xdr:cNvSpPr txBox="1">
          <a:spLocks noChangeArrowheads="1"/>
        </xdr:cNvSpPr>
      </xdr:nvSpPr>
      <xdr:spPr>
        <a:xfrm>
          <a:off x="0" y="51054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16</xdr:row>
      <xdr:rowOff>0</xdr:rowOff>
    </xdr:from>
    <xdr:ext cx="76200" cy="228600"/>
    <xdr:sp fLocksText="0">
      <xdr:nvSpPr>
        <xdr:cNvPr id="107" name="Text Box 108"/>
        <xdr:cNvSpPr txBox="1">
          <a:spLocks noChangeArrowheads="1"/>
        </xdr:cNvSpPr>
      </xdr:nvSpPr>
      <xdr:spPr>
        <a:xfrm>
          <a:off x="0" y="51054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16</xdr:row>
      <xdr:rowOff>0</xdr:rowOff>
    </xdr:from>
    <xdr:ext cx="76200" cy="228600"/>
    <xdr:sp fLocksText="0">
      <xdr:nvSpPr>
        <xdr:cNvPr id="108" name="Text Box 109"/>
        <xdr:cNvSpPr txBox="1">
          <a:spLocks noChangeArrowheads="1"/>
        </xdr:cNvSpPr>
      </xdr:nvSpPr>
      <xdr:spPr>
        <a:xfrm>
          <a:off x="0" y="51054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16</xdr:row>
      <xdr:rowOff>0</xdr:rowOff>
    </xdr:from>
    <xdr:ext cx="76200" cy="228600"/>
    <xdr:sp fLocksText="0">
      <xdr:nvSpPr>
        <xdr:cNvPr id="109" name="Text Box 110"/>
        <xdr:cNvSpPr txBox="1">
          <a:spLocks noChangeArrowheads="1"/>
        </xdr:cNvSpPr>
      </xdr:nvSpPr>
      <xdr:spPr>
        <a:xfrm>
          <a:off x="0" y="51054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xdr:row>
      <xdr:rowOff>0</xdr:rowOff>
    </xdr:from>
    <xdr:ext cx="76200" cy="228600"/>
    <xdr:sp fLocksText="0">
      <xdr:nvSpPr>
        <xdr:cNvPr id="110" name="Text Box 111"/>
        <xdr:cNvSpPr txBox="1">
          <a:spLocks noChangeArrowheads="1"/>
        </xdr:cNvSpPr>
      </xdr:nvSpPr>
      <xdr:spPr>
        <a:xfrm>
          <a:off x="0" y="6096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xdr:row>
      <xdr:rowOff>0</xdr:rowOff>
    </xdr:from>
    <xdr:ext cx="76200" cy="228600"/>
    <xdr:sp fLocksText="0">
      <xdr:nvSpPr>
        <xdr:cNvPr id="111" name="Text Box 113"/>
        <xdr:cNvSpPr txBox="1">
          <a:spLocks noChangeArrowheads="1"/>
        </xdr:cNvSpPr>
      </xdr:nvSpPr>
      <xdr:spPr>
        <a:xfrm>
          <a:off x="0" y="6096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xdr:row>
      <xdr:rowOff>0</xdr:rowOff>
    </xdr:from>
    <xdr:ext cx="76200" cy="228600"/>
    <xdr:sp fLocksText="0">
      <xdr:nvSpPr>
        <xdr:cNvPr id="112" name="Text Box 114"/>
        <xdr:cNvSpPr txBox="1">
          <a:spLocks noChangeArrowheads="1"/>
        </xdr:cNvSpPr>
      </xdr:nvSpPr>
      <xdr:spPr>
        <a:xfrm>
          <a:off x="0" y="6096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xdr:row>
      <xdr:rowOff>0</xdr:rowOff>
    </xdr:from>
    <xdr:ext cx="76200" cy="228600"/>
    <xdr:sp fLocksText="0">
      <xdr:nvSpPr>
        <xdr:cNvPr id="113" name="Text Box 115"/>
        <xdr:cNvSpPr txBox="1">
          <a:spLocks noChangeArrowheads="1"/>
        </xdr:cNvSpPr>
      </xdr:nvSpPr>
      <xdr:spPr>
        <a:xfrm>
          <a:off x="0" y="6096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xdr:row>
      <xdr:rowOff>0</xdr:rowOff>
    </xdr:from>
    <xdr:ext cx="76200" cy="228600"/>
    <xdr:sp fLocksText="0">
      <xdr:nvSpPr>
        <xdr:cNvPr id="114" name="Text Box 116"/>
        <xdr:cNvSpPr txBox="1">
          <a:spLocks noChangeArrowheads="1"/>
        </xdr:cNvSpPr>
      </xdr:nvSpPr>
      <xdr:spPr>
        <a:xfrm>
          <a:off x="0" y="6096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xdr:row>
      <xdr:rowOff>0</xdr:rowOff>
    </xdr:from>
    <xdr:ext cx="76200" cy="228600"/>
    <xdr:sp fLocksText="0">
      <xdr:nvSpPr>
        <xdr:cNvPr id="115" name="Text Box 117"/>
        <xdr:cNvSpPr txBox="1">
          <a:spLocks noChangeArrowheads="1"/>
        </xdr:cNvSpPr>
      </xdr:nvSpPr>
      <xdr:spPr>
        <a:xfrm>
          <a:off x="0" y="6096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xdr:row>
      <xdr:rowOff>0</xdr:rowOff>
    </xdr:from>
    <xdr:ext cx="76200" cy="228600"/>
    <xdr:sp fLocksText="0">
      <xdr:nvSpPr>
        <xdr:cNvPr id="116" name="Text Box 118"/>
        <xdr:cNvSpPr txBox="1">
          <a:spLocks noChangeArrowheads="1"/>
        </xdr:cNvSpPr>
      </xdr:nvSpPr>
      <xdr:spPr>
        <a:xfrm>
          <a:off x="0" y="6096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xdr:row>
      <xdr:rowOff>0</xdr:rowOff>
    </xdr:from>
    <xdr:ext cx="76200" cy="228600"/>
    <xdr:sp fLocksText="0">
      <xdr:nvSpPr>
        <xdr:cNvPr id="117" name="Text Box 119"/>
        <xdr:cNvSpPr txBox="1">
          <a:spLocks noChangeArrowheads="1"/>
        </xdr:cNvSpPr>
      </xdr:nvSpPr>
      <xdr:spPr>
        <a:xfrm>
          <a:off x="0" y="6096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xdr:row>
      <xdr:rowOff>0</xdr:rowOff>
    </xdr:from>
    <xdr:ext cx="76200" cy="228600"/>
    <xdr:sp fLocksText="0">
      <xdr:nvSpPr>
        <xdr:cNvPr id="118" name="Text Box 120"/>
        <xdr:cNvSpPr txBox="1">
          <a:spLocks noChangeArrowheads="1"/>
        </xdr:cNvSpPr>
      </xdr:nvSpPr>
      <xdr:spPr>
        <a:xfrm>
          <a:off x="0" y="6096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xdr:row>
      <xdr:rowOff>0</xdr:rowOff>
    </xdr:from>
    <xdr:ext cx="76200" cy="228600"/>
    <xdr:sp fLocksText="0">
      <xdr:nvSpPr>
        <xdr:cNvPr id="119" name="Text Box 121"/>
        <xdr:cNvSpPr txBox="1">
          <a:spLocks noChangeArrowheads="1"/>
        </xdr:cNvSpPr>
      </xdr:nvSpPr>
      <xdr:spPr>
        <a:xfrm>
          <a:off x="0" y="6096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xdr:row>
      <xdr:rowOff>0</xdr:rowOff>
    </xdr:from>
    <xdr:ext cx="76200" cy="228600"/>
    <xdr:sp fLocksText="0">
      <xdr:nvSpPr>
        <xdr:cNvPr id="120" name="Text Box 122"/>
        <xdr:cNvSpPr txBox="1">
          <a:spLocks noChangeArrowheads="1"/>
        </xdr:cNvSpPr>
      </xdr:nvSpPr>
      <xdr:spPr>
        <a:xfrm>
          <a:off x="0" y="6096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xdr:row>
      <xdr:rowOff>0</xdr:rowOff>
    </xdr:from>
    <xdr:ext cx="76200" cy="228600"/>
    <xdr:sp fLocksText="0">
      <xdr:nvSpPr>
        <xdr:cNvPr id="121" name="Text Box 123"/>
        <xdr:cNvSpPr txBox="1">
          <a:spLocks noChangeArrowheads="1"/>
        </xdr:cNvSpPr>
      </xdr:nvSpPr>
      <xdr:spPr>
        <a:xfrm>
          <a:off x="0" y="6096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xdr:row>
      <xdr:rowOff>0</xdr:rowOff>
    </xdr:from>
    <xdr:ext cx="76200" cy="228600"/>
    <xdr:sp fLocksText="0">
      <xdr:nvSpPr>
        <xdr:cNvPr id="122" name="Text Box 124"/>
        <xdr:cNvSpPr txBox="1">
          <a:spLocks noChangeArrowheads="1"/>
        </xdr:cNvSpPr>
      </xdr:nvSpPr>
      <xdr:spPr>
        <a:xfrm>
          <a:off x="0" y="6096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xdr:row>
      <xdr:rowOff>0</xdr:rowOff>
    </xdr:from>
    <xdr:ext cx="76200" cy="228600"/>
    <xdr:sp fLocksText="0">
      <xdr:nvSpPr>
        <xdr:cNvPr id="123" name="Text Box 125"/>
        <xdr:cNvSpPr txBox="1">
          <a:spLocks noChangeArrowheads="1"/>
        </xdr:cNvSpPr>
      </xdr:nvSpPr>
      <xdr:spPr>
        <a:xfrm>
          <a:off x="0" y="6096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xdr:row>
      <xdr:rowOff>0</xdr:rowOff>
    </xdr:from>
    <xdr:ext cx="76200" cy="228600"/>
    <xdr:sp fLocksText="0">
      <xdr:nvSpPr>
        <xdr:cNvPr id="124" name="Text Box 126"/>
        <xdr:cNvSpPr txBox="1">
          <a:spLocks noChangeArrowheads="1"/>
        </xdr:cNvSpPr>
      </xdr:nvSpPr>
      <xdr:spPr>
        <a:xfrm>
          <a:off x="0" y="6096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xdr:row>
      <xdr:rowOff>0</xdr:rowOff>
    </xdr:from>
    <xdr:ext cx="76200" cy="228600"/>
    <xdr:sp fLocksText="0">
      <xdr:nvSpPr>
        <xdr:cNvPr id="125" name="Text Box 127"/>
        <xdr:cNvSpPr txBox="1">
          <a:spLocks noChangeArrowheads="1"/>
        </xdr:cNvSpPr>
      </xdr:nvSpPr>
      <xdr:spPr>
        <a:xfrm>
          <a:off x="0" y="6096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xdr:row>
      <xdr:rowOff>0</xdr:rowOff>
    </xdr:from>
    <xdr:ext cx="76200" cy="228600"/>
    <xdr:sp fLocksText="0">
      <xdr:nvSpPr>
        <xdr:cNvPr id="126" name="Text Box 128"/>
        <xdr:cNvSpPr txBox="1">
          <a:spLocks noChangeArrowheads="1"/>
        </xdr:cNvSpPr>
      </xdr:nvSpPr>
      <xdr:spPr>
        <a:xfrm>
          <a:off x="0" y="6096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xdr:row>
      <xdr:rowOff>0</xdr:rowOff>
    </xdr:from>
    <xdr:ext cx="76200" cy="228600"/>
    <xdr:sp fLocksText="0">
      <xdr:nvSpPr>
        <xdr:cNvPr id="127" name="Text Box 129"/>
        <xdr:cNvSpPr txBox="1">
          <a:spLocks noChangeArrowheads="1"/>
        </xdr:cNvSpPr>
      </xdr:nvSpPr>
      <xdr:spPr>
        <a:xfrm>
          <a:off x="0" y="6096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xdr:row>
      <xdr:rowOff>0</xdr:rowOff>
    </xdr:from>
    <xdr:ext cx="76200" cy="228600"/>
    <xdr:sp fLocksText="0">
      <xdr:nvSpPr>
        <xdr:cNvPr id="128" name="Text Box 130"/>
        <xdr:cNvSpPr txBox="1">
          <a:spLocks noChangeArrowheads="1"/>
        </xdr:cNvSpPr>
      </xdr:nvSpPr>
      <xdr:spPr>
        <a:xfrm>
          <a:off x="0" y="6096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xdr:row>
      <xdr:rowOff>0</xdr:rowOff>
    </xdr:from>
    <xdr:ext cx="76200" cy="228600"/>
    <xdr:sp fLocksText="0">
      <xdr:nvSpPr>
        <xdr:cNvPr id="129" name="Text Box 131"/>
        <xdr:cNvSpPr txBox="1">
          <a:spLocks noChangeArrowheads="1"/>
        </xdr:cNvSpPr>
      </xdr:nvSpPr>
      <xdr:spPr>
        <a:xfrm>
          <a:off x="0" y="6096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xdr:row>
      <xdr:rowOff>0</xdr:rowOff>
    </xdr:from>
    <xdr:ext cx="76200" cy="228600"/>
    <xdr:sp fLocksText="0">
      <xdr:nvSpPr>
        <xdr:cNvPr id="130" name="Text Box 132"/>
        <xdr:cNvSpPr txBox="1">
          <a:spLocks noChangeArrowheads="1"/>
        </xdr:cNvSpPr>
      </xdr:nvSpPr>
      <xdr:spPr>
        <a:xfrm>
          <a:off x="0" y="6096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xdr:row>
      <xdr:rowOff>0</xdr:rowOff>
    </xdr:from>
    <xdr:ext cx="76200" cy="228600"/>
    <xdr:sp fLocksText="0">
      <xdr:nvSpPr>
        <xdr:cNvPr id="131" name="Text Box 133"/>
        <xdr:cNvSpPr txBox="1">
          <a:spLocks noChangeArrowheads="1"/>
        </xdr:cNvSpPr>
      </xdr:nvSpPr>
      <xdr:spPr>
        <a:xfrm>
          <a:off x="0" y="6096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xdr:row>
      <xdr:rowOff>0</xdr:rowOff>
    </xdr:from>
    <xdr:ext cx="76200" cy="228600"/>
    <xdr:sp fLocksText="0">
      <xdr:nvSpPr>
        <xdr:cNvPr id="132" name="Text Box 134"/>
        <xdr:cNvSpPr txBox="1">
          <a:spLocks noChangeArrowheads="1"/>
        </xdr:cNvSpPr>
      </xdr:nvSpPr>
      <xdr:spPr>
        <a:xfrm>
          <a:off x="0" y="6096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xdr:row>
      <xdr:rowOff>0</xdr:rowOff>
    </xdr:from>
    <xdr:ext cx="76200" cy="228600"/>
    <xdr:sp fLocksText="0">
      <xdr:nvSpPr>
        <xdr:cNvPr id="133" name="Text Box 135"/>
        <xdr:cNvSpPr txBox="1">
          <a:spLocks noChangeArrowheads="1"/>
        </xdr:cNvSpPr>
      </xdr:nvSpPr>
      <xdr:spPr>
        <a:xfrm>
          <a:off x="0" y="6096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xdr:row>
      <xdr:rowOff>0</xdr:rowOff>
    </xdr:from>
    <xdr:ext cx="76200" cy="228600"/>
    <xdr:sp fLocksText="0">
      <xdr:nvSpPr>
        <xdr:cNvPr id="134" name="Text Box 136"/>
        <xdr:cNvSpPr txBox="1">
          <a:spLocks noChangeArrowheads="1"/>
        </xdr:cNvSpPr>
      </xdr:nvSpPr>
      <xdr:spPr>
        <a:xfrm>
          <a:off x="0" y="6096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xdr:row>
      <xdr:rowOff>0</xdr:rowOff>
    </xdr:from>
    <xdr:ext cx="76200" cy="228600"/>
    <xdr:sp fLocksText="0">
      <xdr:nvSpPr>
        <xdr:cNvPr id="135" name="Text Box 137"/>
        <xdr:cNvSpPr txBox="1">
          <a:spLocks noChangeArrowheads="1"/>
        </xdr:cNvSpPr>
      </xdr:nvSpPr>
      <xdr:spPr>
        <a:xfrm>
          <a:off x="0" y="6096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xdr:row>
      <xdr:rowOff>0</xdr:rowOff>
    </xdr:from>
    <xdr:ext cx="76200" cy="228600"/>
    <xdr:sp fLocksText="0">
      <xdr:nvSpPr>
        <xdr:cNvPr id="136" name="Text Box 138"/>
        <xdr:cNvSpPr txBox="1">
          <a:spLocks noChangeArrowheads="1"/>
        </xdr:cNvSpPr>
      </xdr:nvSpPr>
      <xdr:spPr>
        <a:xfrm>
          <a:off x="0" y="6096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xdr:row>
      <xdr:rowOff>0</xdr:rowOff>
    </xdr:from>
    <xdr:ext cx="76200" cy="228600"/>
    <xdr:sp fLocksText="0">
      <xdr:nvSpPr>
        <xdr:cNvPr id="137" name="Text Box 139"/>
        <xdr:cNvSpPr txBox="1">
          <a:spLocks noChangeArrowheads="1"/>
        </xdr:cNvSpPr>
      </xdr:nvSpPr>
      <xdr:spPr>
        <a:xfrm>
          <a:off x="0" y="6096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xdr:row>
      <xdr:rowOff>0</xdr:rowOff>
    </xdr:from>
    <xdr:ext cx="76200" cy="228600"/>
    <xdr:sp fLocksText="0">
      <xdr:nvSpPr>
        <xdr:cNvPr id="138" name="Text Box 140"/>
        <xdr:cNvSpPr txBox="1">
          <a:spLocks noChangeArrowheads="1"/>
        </xdr:cNvSpPr>
      </xdr:nvSpPr>
      <xdr:spPr>
        <a:xfrm>
          <a:off x="0" y="6096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xdr:row>
      <xdr:rowOff>0</xdr:rowOff>
    </xdr:from>
    <xdr:ext cx="76200" cy="228600"/>
    <xdr:sp fLocksText="0">
      <xdr:nvSpPr>
        <xdr:cNvPr id="139" name="Text Box 141"/>
        <xdr:cNvSpPr txBox="1">
          <a:spLocks noChangeArrowheads="1"/>
        </xdr:cNvSpPr>
      </xdr:nvSpPr>
      <xdr:spPr>
        <a:xfrm>
          <a:off x="0" y="6096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xdr:row>
      <xdr:rowOff>0</xdr:rowOff>
    </xdr:from>
    <xdr:ext cx="76200" cy="228600"/>
    <xdr:sp fLocksText="0">
      <xdr:nvSpPr>
        <xdr:cNvPr id="140" name="Text Box 142"/>
        <xdr:cNvSpPr txBox="1">
          <a:spLocks noChangeArrowheads="1"/>
        </xdr:cNvSpPr>
      </xdr:nvSpPr>
      <xdr:spPr>
        <a:xfrm>
          <a:off x="0" y="6096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xdr:row>
      <xdr:rowOff>0</xdr:rowOff>
    </xdr:from>
    <xdr:ext cx="76200" cy="228600"/>
    <xdr:sp fLocksText="0">
      <xdr:nvSpPr>
        <xdr:cNvPr id="141" name="Text Box 143"/>
        <xdr:cNvSpPr txBox="1">
          <a:spLocks noChangeArrowheads="1"/>
        </xdr:cNvSpPr>
      </xdr:nvSpPr>
      <xdr:spPr>
        <a:xfrm>
          <a:off x="0" y="6096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xdr:row>
      <xdr:rowOff>0</xdr:rowOff>
    </xdr:from>
    <xdr:ext cx="76200" cy="228600"/>
    <xdr:sp fLocksText="0">
      <xdr:nvSpPr>
        <xdr:cNvPr id="142" name="Text Box 144"/>
        <xdr:cNvSpPr txBox="1">
          <a:spLocks noChangeArrowheads="1"/>
        </xdr:cNvSpPr>
      </xdr:nvSpPr>
      <xdr:spPr>
        <a:xfrm>
          <a:off x="0" y="6096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xdr:row>
      <xdr:rowOff>0</xdr:rowOff>
    </xdr:from>
    <xdr:ext cx="76200" cy="228600"/>
    <xdr:sp fLocksText="0">
      <xdr:nvSpPr>
        <xdr:cNvPr id="143" name="Text Box 145"/>
        <xdr:cNvSpPr txBox="1">
          <a:spLocks noChangeArrowheads="1"/>
        </xdr:cNvSpPr>
      </xdr:nvSpPr>
      <xdr:spPr>
        <a:xfrm>
          <a:off x="0" y="6096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xdr:row>
      <xdr:rowOff>0</xdr:rowOff>
    </xdr:from>
    <xdr:ext cx="76200" cy="228600"/>
    <xdr:sp fLocksText="0">
      <xdr:nvSpPr>
        <xdr:cNvPr id="144" name="Text Box 146"/>
        <xdr:cNvSpPr txBox="1">
          <a:spLocks noChangeArrowheads="1"/>
        </xdr:cNvSpPr>
      </xdr:nvSpPr>
      <xdr:spPr>
        <a:xfrm>
          <a:off x="0" y="6096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xdr:row>
      <xdr:rowOff>0</xdr:rowOff>
    </xdr:from>
    <xdr:ext cx="76200" cy="228600"/>
    <xdr:sp fLocksText="0">
      <xdr:nvSpPr>
        <xdr:cNvPr id="145" name="Text Box 147"/>
        <xdr:cNvSpPr txBox="1">
          <a:spLocks noChangeArrowheads="1"/>
        </xdr:cNvSpPr>
      </xdr:nvSpPr>
      <xdr:spPr>
        <a:xfrm>
          <a:off x="0" y="6096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xdr:row>
      <xdr:rowOff>0</xdr:rowOff>
    </xdr:from>
    <xdr:ext cx="76200" cy="228600"/>
    <xdr:sp fLocksText="0">
      <xdr:nvSpPr>
        <xdr:cNvPr id="146" name="Text Box 148"/>
        <xdr:cNvSpPr txBox="1">
          <a:spLocks noChangeArrowheads="1"/>
        </xdr:cNvSpPr>
      </xdr:nvSpPr>
      <xdr:spPr>
        <a:xfrm>
          <a:off x="0" y="6096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xdr:row>
      <xdr:rowOff>0</xdr:rowOff>
    </xdr:from>
    <xdr:ext cx="76200" cy="228600"/>
    <xdr:sp fLocksText="0">
      <xdr:nvSpPr>
        <xdr:cNvPr id="147" name="Text Box 149"/>
        <xdr:cNvSpPr txBox="1">
          <a:spLocks noChangeArrowheads="1"/>
        </xdr:cNvSpPr>
      </xdr:nvSpPr>
      <xdr:spPr>
        <a:xfrm>
          <a:off x="0" y="6096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8</xdr:row>
      <xdr:rowOff>0</xdr:rowOff>
    </xdr:from>
    <xdr:ext cx="76200" cy="228600"/>
    <xdr:sp fLocksText="0">
      <xdr:nvSpPr>
        <xdr:cNvPr id="148" name="Text Box 150"/>
        <xdr:cNvSpPr txBox="1">
          <a:spLocks noChangeArrowheads="1"/>
        </xdr:cNvSpPr>
      </xdr:nvSpPr>
      <xdr:spPr>
        <a:xfrm>
          <a:off x="0" y="24479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8</xdr:row>
      <xdr:rowOff>0</xdr:rowOff>
    </xdr:from>
    <xdr:ext cx="76200" cy="228600"/>
    <xdr:sp fLocksText="0">
      <xdr:nvSpPr>
        <xdr:cNvPr id="149" name="Text Box 151"/>
        <xdr:cNvSpPr txBox="1">
          <a:spLocks noChangeArrowheads="1"/>
        </xdr:cNvSpPr>
      </xdr:nvSpPr>
      <xdr:spPr>
        <a:xfrm>
          <a:off x="0" y="24479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8</xdr:row>
      <xdr:rowOff>0</xdr:rowOff>
    </xdr:from>
    <xdr:ext cx="76200" cy="228600"/>
    <xdr:sp fLocksText="0">
      <xdr:nvSpPr>
        <xdr:cNvPr id="150" name="Text Box 152"/>
        <xdr:cNvSpPr txBox="1">
          <a:spLocks noChangeArrowheads="1"/>
        </xdr:cNvSpPr>
      </xdr:nvSpPr>
      <xdr:spPr>
        <a:xfrm>
          <a:off x="0" y="24479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8</xdr:row>
      <xdr:rowOff>0</xdr:rowOff>
    </xdr:from>
    <xdr:ext cx="76200" cy="228600"/>
    <xdr:sp fLocksText="0">
      <xdr:nvSpPr>
        <xdr:cNvPr id="151" name="Text Box 153"/>
        <xdr:cNvSpPr txBox="1">
          <a:spLocks noChangeArrowheads="1"/>
        </xdr:cNvSpPr>
      </xdr:nvSpPr>
      <xdr:spPr>
        <a:xfrm>
          <a:off x="0" y="24479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8</xdr:row>
      <xdr:rowOff>0</xdr:rowOff>
    </xdr:from>
    <xdr:ext cx="76200" cy="228600"/>
    <xdr:sp fLocksText="0">
      <xdr:nvSpPr>
        <xdr:cNvPr id="152" name="Text Box 154"/>
        <xdr:cNvSpPr txBox="1">
          <a:spLocks noChangeArrowheads="1"/>
        </xdr:cNvSpPr>
      </xdr:nvSpPr>
      <xdr:spPr>
        <a:xfrm>
          <a:off x="0" y="24479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8</xdr:row>
      <xdr:rowOff>0</xdr:rowOff>
    </xdr:from>
    <xdr:ext cx="76200" cy="228600"/>
    <xdr:sp fLocksText="0">
      <xdr:nvSpPr>
        <xdr:cNvPr id="153" name="Text Box 155"/>
        <xdr:cNvSpPr txBox="1">
          <a:spLocks noChangeArrowheads="1"/>
        </xdr:cNvSpPr>
      </xdr:nvSpPr>
      <xdr:spPr>
        <a:xfrm>
          <a:off x="0" y="24479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8</xdr:row>
      <xdr:rowOff>0</xdr:rowOff>
    </xdr:from>
    <xdr:ext cx="76200" cy="228600"/>
    <xdr:sp fLocksText="0">
      <xdr:nvSpPr>
        <xdr:cNvPr id="154" name="Text Box 156"/>
        <xdr:cNvSpPr txBox="1">
          <a:spLocks noChangeArrowheads="1"/>
        </xdr:cNvSpPr>
      </xdr:nvSpPr>
      <xdr:spPr>
        <a:xfrm>
          <a:off x="0" y="24479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8</xdr:row>
      <xdr:rowOff>0</xdr:rowOff>
    </xdr:from>
    <xdr:ext cx="76200" cy="228600"/>
    <xdr:sp fLocksText="0">
      <xdr:nvSpPr>
        <xdr:cNvPr id="155" name="Text Box 157"/>
        <xdr:cNvSpPr txBox="1">
          <a:spLocks noChangeArrowheads="1"/>
        </xdr:cNvSpPr>
      </xdr:nvSpPr>
      <xdr:spPr>
        <a:xfrm>
          <a:off x="0" y="24479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8</xdr:row>
      <xdr:rowOff>0</xdr:rowOff>
    </xdr:from>
    <xdr:ext cx="76200" cy="228600"/>
    <xdr:sp fLocksText="0">
      <xdr:nvSpPr>
        <xdr:cNvPr id="156" name="Text Box 158"/>
        <xdr:cNvSpPr txBox="1">
          <a:spLocks noChangeArrowheads="1"/>
        </xdr:cNvSpPr>
      </xdr:nvSpPr>
      <xdr:spPr>
        <a:xfrm>
          <a:off x="0" y="24479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8</xdr:row>
      <xdr:rowOff>0</xdr:rowOff>
    </xdr:from>
    <xdr:ext cx="76200" cy="228600"/>
    <xdr:sp fLocksText="0">
      <xdr:nvSpPr>
        <xdr:cNvPr id="157" name="Text Box 159"/>
        <xdr:cNvSpPr txBox="1">
          <a:spLocks noChangeArrowheads="1"/>
        </xdr:cNvSpPr>
      </xdr:nvSpPr>
      <xdr:spPr>
        <a:xfrm>
          <a:off x="0" y="24479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8</xdr:row>
      <xdr:rowOff>0</xdr:rowOff>
    </xdr:from>
    <xdr:ext cx="76200" cy="228600"/>
    <xdr:sp fLocksText="0">
      <xdr:nvSpPr>
        <xdr:cNvPr id="158" name="Text Box 160"/>
        <xdr:cNvSpPr txBox="1">
          <a:spLocks noChangeArrowheads="1"/>
        </xdr:cNvSpPr>
      </xdr:nvSpPr>
      <xdr:spPr>
        <a:xfrm>
          <a:off x="0" y="24479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8</xdr:row>
      <xdr:rowOff>0</xdr:rowOff>
    </xdr:from>
    <xdr:ext cx="76200" cy="228600"/>
    <xdr:sp fLocksText="0">
      <xdr:nvSpPr>
        <xdr:cNvPr id="159" name="Text Box 161"/>
        <xdr:cNvSpPr txBox="1">
          <a:spLocks noChangeArrowheads="1"/>
        </xdr:cNvSpPr>
      </xdr:nvSpPr>
      <xdr:spPr>
        <a:xfrm>
          <a:off x="0" y="24479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8</xdr:row>
      <xdr:rowOff>0</xdr:rowOff>
    </xdr:from>
    <xdr:ext cx="76200" cy="228600"/>
    <xdr:sp fLocksText="0">
      <xdr:nvSpPr>
        <xdr:cNvPr id="160" name="Text Box 162"/>
        <xdr:cNvSpPr txBox="1">
          <a:spLocks noChangeArrowheads="1"/>
        </xdr:cNvSpPr>
      </xdr:nvSpPr>
      <xdr:spPr>
        <a:xfrm>
          <a:off x="0" y="24479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8</xdr:row>
      <xdr:rowOff>0</xdr:rowOff>
    </xdr:from>
    <xdr:ext cx="76200" cy="228600"/>
    <xdr:sp fLocksText="0">
      <xdr:nvSpPr>
        <xdr:cNvPr id="161" name="Text Box 163"/>
        <xdr:cNvSpPr txBox="1">
          <a:spLocks noChangeArrowheads="1"/>
        </xdr:cNvSpPr>
      </xdr:nvSpPr>
      <xdr:spPr>
        <a:xfrm>
          <a:off x="0" y="24479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8</xdr:row>
      <xdr:rowOff>0</xdr:rowOff>
    </xdr:from>
    <xdr:ext cx="76200" cy="228600"/>
    <xdr:sp fLocksText="0">
      <xdr:nvSpPr>
        <xdr:cNvPr id="162" name="Text Box 164"/>
        <xdr:cNvSpPr txBox="1">
          <a:spLocks noChangeArrowheads="1"/>
        </xdr:cNvSpPr>
      </xdr:nvSpPr>
      <xdr:spPr>
        <a:xfrm>
          <a:off x="0" y="24479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8</xdr:row>
      <xdr:rowOff>0</xdr:rowOff>
    </xdr:from>
    <xdr:ext cx="76200" cy="228600"/>
    <xdr:sp fLocksText="0">
      <xdr:nvSpPr>
        <xdr:cNvPr id="163" name="Text Box 165"/>
        <xdr:cNvSpPr txBox="1">
          <a:spLocks noChangeArrowheads="1"/>
        </xdr:cNvSpPr>
      </xdr:nvSpPr>
      <xdr:spPr>
        <a:xfrm>
          <a:off x="0" y="24479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8</xdr:row>
      <xdr:rowOff>0</xdr:rowOff>
    </xdr:from>
    <xdr:ext cx="76200" cy="228600"/>
    <xdr:sp fLocksText="0">
      <xdr:nvSpPr>
        <xdr:cNvPr id="164" name="Text Box 166"/>
        <xdr:cNvSpPr txBox="1">
          <a:spLocks noChangeArrowheads="1"/>
        </xdr:cNvSpPr>
      </xdr:nvSpPr>
      <xdr:spPr>
        <a:xfrm>
          <a:off x="0" y="24479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8</xdr:row>
      <xdr:rowOff>0</xdr:rowOff>
    </xdr:from>
    <xdr:ext cx="76200" cy="228600"/>
    <xdr:sp fLocksText="0">
      <xdr:nvSpPr>
        <xdr:cNvPr id="165" name="Text Box 167"/>
        <xdr:cNvSpPr txBox="1">
          <a:spLocks noChangeArrowheads="1"/>
        </xdr:cNvSpPr>
      </xdr:nvSpPr>
      <xdr:spPr>
        <a:xfrm>
          <a:off x="0" y="24479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8</xdr:row>
      <xdr:rowOff>0</xdr:rowOff>
    </xdr:from>
    <xdr:ext cx="76200" cy="228600"/>
    <xdr:sp fLocksText="0">
      <xdr:nvSpPr>
        <xdr:cNvPr id="166" name="Text Box 168"/>
        <xdr:cNvSpPr txBox="1">
          <a:spLocks noChangeArrowheads="1"/>
        </xdr:cNvSpPr>
      </xdr:nvSpPr>
      <xdr:spPr>
        <a:xfrm>
          <a:off x="0" y="24479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8</xdr:row>
      <xdr:rowOff>0</xdr:rowOff>
    </xdr:from>
    <xdr:ext cx="76200" cy="228600"/>
    <xdr:sp fLocksText="0">
      <xdr:nvSpPr>
        <xdr:cNvPr id="167" name="Text Box 169"/>
        <xdr:cNvSpPr txBox="1">
          <a:spLocks noChangeArrowheads="1"/>
        </xdr:cNvSpPr>
      </xdr:nvSpPr>
      <xdr:spPr>
        <a:xfrm>
          <a:off x="0" y="24479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8</xdr:row>
      <xdr:rowOff>0</xdr:rowOff>
    </xdr:from>
    <xdr:ext cx="76200" cy="228600"/>
    <xdr:sp fLocksText="0">
      <xdr:nvSpPr>
        <xdr:cNvPr id="168" name="Text Box 170"/>
        <xdr:cNvSpPr txBox="1">
          <a:spLocks noChangeArrowheads="1"/>
        </xdr:cNvSpPr>
      </xdr:nvSpPr>
      <xdr:spPr>
        <a:xfrm>
          <a:off x="0" y="24479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8</xdr:row>
      <xdr:rowOff>0</xdr:rowOff>
    </xdr:from>
    <xdr:ext cx="76200" cy="228600"/>
    <xdr:sp fLocksText="0">
      <xdr:nvSpPr>
        <xdr:cNvPr id="169" name="Text Box 171"/>
        <xdr:cNvSpPr txBox="1">
          <a:spLocks noChangeArrowheads="1"/>
        </xdr:cNvSpPr>
      </xdr:nvSpPr>
      <xdr:spPr>
        <a:xfrm>
          <a:off x="0" y="24479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8</xdr:row>
      <xdr:rowOff>0</xdr:rowOff>
    </xdr:from>
    <xdr:ext cx="76200" cy="228600"/>
    <xdr:sp fLocksText="0">
      <xdr:nvSpPr>
        <xdr:cNvPr id="170" name="Text Box 172"/>
        <xdr:cNvSpPr txBox="1">
          <a:spLocks noChangeArrowheads="1"/>
        </xdr:cNvSpPr>
      </xdr:nvSpPr>
      <xdr:spPr>
        <a:xfrm>
          <a:off x="0" y="24479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8</xdr:row>
      <xdr:rowOff>0</xdr:rowOff>
    </xdr:from>
    <xdr:ext cx="76200" cy="228600"/>
    <xdr:sp fLocksText="0">
      <xdr:nvSpPr>
        <xdr:cNvPr id="171" name="Text Box 173"/>
        <xdr:cNvSpPr txBox="1">
          <a:spLocks noChangeArrowheads="1"/>
        </xdr:cNvSpPr>
      </xdr:nvSpPr>
      <xdr:spPr>
        <a:xfrm>
          <a:off x="0" y="24479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8</xdr:row>
      <xdr:rowOff>0</xdr:rowOff>
    </xdr:from>
    <xdr:ext cx="76200" cy="228600"/>
    <xdr:sp fLocksText="0">
      <xdr:nvSpPr>
        <xdr:cNvPr id="172" name="Text Box 174"/>
        <xdr:cNvSpPr txBox="1">
          <a:spLocks noChangeArrowheads="1"/>
        </xdr:cNvSpPr>
      </xdr:nvSpPr>
      <xdr:spPr>
        <a:xfrm>
          <a:off x="0" y="24479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8</xdr:row>
      <xdr:rowOff>0</xdr:rowOff>
    </xdr:from>
    <xdr:ext cx="76200" cy="228600"/>
    <xdr:sp fLocksText="0">
      <xdr:nvSpPr>
        <xdr:cNvPr id="173" name="Text Box 175"/>
        <xdr:cNvSpPr txBox="1">
          <a:spLocks noChangeArrowheads="1"/>
        </xdr:cNvSpPr>
      </xdr:nvSpPr>
      <xdr:spPr>
        <a:xfrm>
          <a:off x="0" y="24479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8</xdr:row>
      <xdr:rowOff>0</xdr:rowOff>
    </xdr:from>
    <xdr:ext cx="76200" cy="228600"/>
    <xdr:sp fLocksText="0">
      <xdr:nvSpPr>
        <xdr:cNvPr id="174" name="Text Box 176"/>
        <xdr:cNvSpPr txBox="1">
          <a:spLocks noChangeArrowheads="1"/>
        </xdr:cNvSpPr>
      </xdr:nvSpPr>
      <xdr:spPr>
        <a:xfrm>
          <a:off x="0" y="24479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8</xdr:row>
      <xdr:rowOff>0</xdr:rowOff>
    </xdr:from>
    <xdr:ext cx="76200" cy="228600"/>
    <xdr:sp fLocksText="0">
      <xdr:nvSpPr>
        <xdr:cNvPr id="175" name="Text Box 177"/>
        <xdr:cNvSpPr txBox="1">
          <a:spLocks noChangeArrowheads="1"/>
        </xdr:cNvSpPr>
      </xdr:nvSpPr>
      <xdr:spPr>
        <a:xfrm>
          <a:off x="0" y="24479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8</xdr:row>
      <xdr:rowOff>0</xdr:rowOff>
    </xdr:from>
    <xdr:ext cx="76200" cy="228600"/>
    <xdr:sp fLocksText="0">
      <xdr:nvSpPr>
        <xdr:cNvPr id="176" name="Text Box 178"/>
        <xdr:cNvSpPr txBox="1">
          <a:spLocks noChangeArrowheads="1"/>
        </xdr:cNvSpPr>
      </xdr:nvSpPr>
      <xdr:spPr>
        <a:xfrm>
          <a:off x="0" y="24479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8</xdr:row>
      <xdr:rowOff>0</xdr:rowOff>
    </xdr:from>
    <xdr:ext cx="76200" cy="228600"/>
    <xdr:sp fLocksText="0">
      <xdr:nvSpPr>
        <xdr:cNvPr id="177" name="Text Box 179"/>
        <xdr:cNvSpPr txBox="1">
          <a:spLocks noChangeArrowheads="1"/>
        </xdr:cNvSpPr>
      </xdr:nvSpPr>
      <xdr:spPr>
        <a:xfrm>
          <a:off x="0" y="24479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8</xdr:row>
      <xdr:rowOff>0</xdr:rowOff>
    </xdr:from>
    <xdr:ext cx="76200" cy="228600"/>
    <xdr:sp fLocksText="0">
      <xdr:nvSpPr>
        <xdr:cNvPr id="178" name="Text Box 180"/>
        <xdr:cNvSpPr txBox="1">
          <a:spLocks noChangeArrowheads="1"/>
        </xdr:cNvSpPr>
      </xdr:nvSpPr>
      <xdr:spPr>
        <a:xfrm>
          <a:off x="0" y="24479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8</xdr:row>
      <xdr:rowOff>0</xdr:rowOff>
    </xdr:from>
    <xdr:ext cx="76200" cy="228600"/>
    <xdr:sp fLocksText="0">
      <xdr:nvSpPr>
        <xdr:cNvPr id="179" name="Text Box 181"/>
        <xdr:cNvSpPr txBox="1">
          <a:spLocks noChangeArrowheads="1"/>
        </xdr:cNvSpPr>
      </xdr:nvSpPr>
      <xdr:spPr>
        <a:xfrm>
          <a:off x="0" y="24479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8</xdr:row>
      <xdr:rowOff>0</xdr:rowOff>
    </xdr:from>
    <xdr:ext cx="76200" cy="228600"/>
    <xdr:sp fLocksText="0">
      <xdr:nvSpPr>
        <xdr:cNvPr id="180" name="Text Box 182"/>
        <xdr:cNvSpPr txBox="1">
          <a:spLocks noChangeArrowheads="1"/>
        </xdr:cNvSpPr>
      </xdr:nvSpPr>
      <xdr:spPr>
        <a:xfrm>
          <a:off x="0" y="24479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8</xdr:row>
      <xdr:rowOff>0</xdr:rowOff>
    </xdr:from>
    <xdr:ext cx="76200" cy="228600"/>
    <xdr:sp fLocksText="0">
      <xdr:nvSpPr>
        <xdr:cNvPr id="181" name="Text Box 183"/>
        <xdr:cNvSpPr txBox="1">
          <a:spLocks noChangeArrowheads="1"/>
        </xdr:cNvSpPr>
      </xdr:nvSpPr>
      <xdr:spPr>
        <a:xfrm>
          <a:off x="0" y="24479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8</xdr:row>
      <xdr:rowOff>0</xdr:rowOff>
    </xdr:from>
    <xdr:ext cx="76200" cy="228600"/>
    <xdr:sp fLocksText="0">
      <xdr:nvSpPr>
        <xdr:cNvPr id="182" name="Text Box 184"/>
        <xdr:cNvSpPr txBox="1">
          <a:spLocks noChangeArrowheads="1"/>
        </xdr:cNvSpPr>
      </xdr:nvSpPr>
      <xdr:spPr>
        <a:xfrm>
          <a:off x="0" y="24479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8</xdr:row>
      <xdr:rowOff>0</xdr:rowOff>
    </xdr:from>
    <xdr:ext cx="76200" cy="228600"/>
    <xdr:sp fLocksText="0">
      <xdr:nvSpPr>
        <xdr:cNvPr id="183" name="Text Box 185"/>
        <xdr:cNvSpPr txBox="1">
          <a:spLocks noChangeArrowheads="1"/>
        </xdr:cNvSpPr>
      </xdr:nvSpPr>
      <xdr:spPr>
        <a:xfrm>
          <a:off x="0" y="24479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8</xdr:row>
      <xdr:rowOff>0</xdr:rowOff>
    </xdr:from>
    <xdr:ext cx="76200" cy="228600"/>
    <xdr:sp fLocksText="0">
      <xdr:nvSpPr>
        <xdr:cNvPr id="184" name="Text Box 186"/>
        <xdr:cNvSpPr txBox="1">
          <a:spLocks noChangeArrowheads="1"/>
        </xdr:cNvSpPr>
      </xdr:nvSpPr>
      <xdr:spPr>
        <a:xfrm>
          <a:off x="0" y="24479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8</xdr:row>
      <xdr:rowOff>0</xdr:rowOff>
    </xdr:from>
    <xdr:ext cx="76200" cy="228600"/>
    <xdr:sp fLocksText="0">
      <xdr:nvSpPr>
        <xdr:cNvPr id="185" name="Text Box 187"/>
        <xdr:cNvSpPr txBox="1">
          <a:spLocks noChangeArrowheads="1"/>
        </xdr:cNvSpPr>
      </xdr:nvSpPr>
      <xdr:spPr>
        <a:xfrm>
          <a:off x="0" y="24479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13"/>
  </sheetPr>
  <dimension ref="A1:AX298"/>
  <sheetViews>
    <sheetView tabSelected="1" zoomScalePageLayoutView="0" workbookViewId="0" topLeftCell="A1">
      <pane ySplit="3" topLeftCell="A148" activePane="bottomLeft" state="frozen"/>
      <selection pane="topLeft" activeCell="A1" sqref="A1"/>
      <selection pane="bottomLeft" activeCell="H147" sqref="H147"/>
    </sheetView>
  </sheetViews>
  <sheetFormatPr defaultColWidth="9.140625" defaultRowHeight="12.75"/>
  <cols>
    <col min="1" max="1" width="5.00390625" style="93" customWidth="1"/>
    <col min="2" max="2" width="34.421875" style="93" customWidth="1"/>
    <col min="3" max="3" width="8.140625" style="93" customWidth="1"/>
    <col min="4" max="4" width="7.421875" style="93" customWidth="1"/>
    <col min="5" max="5" width="9.8515625" style="98" customWidth="1"/>
    <col min="6" max="6" width="11.7109375" style="98" customWidth="1"/>
    <col min="7" max="7" width="9.8515625" style="98" customWidth="1"/>
    <col min="8" max="8" width="11.00390625" style="98" customWidth="1"/>
    <col min="9" max="9" width="10.8515625" style="98" customWidth="1"/>
    <col min="10" max="10" width="10.00390625" style="98" customWidth="1"/>
    <col min="11" max="11" width="10.8515625" style="98" customWidth="1"/>
    <col min="12" max="12" width="10.00390625" style="98" customWidth="1"/>
    <col min="13" max="13" width="5.7109375" style="93" customWidth="1"/>
    <col min="14" max="14" width="32.8515625" style="93" hidden="1" customWidth="1"/>
    <col min="15" max="15" width="13.140625" style="93" hidden="1" customWidth="1"/>
    <col min="16" max="16" width="5.421875" style="109" customWidth="1"/>
    <col min="17" max="17" width="19.140625" style="109" customWidth="1"/>
    <col min="18" max="18" width="10.28125" style="109" customWidth="1"/>
    <col min="19" max="19" width="14.140625" style="109" customWidth="1"/>
    <col min="20" max="20" width="14.421875" style="109" customWidth="1"/>
    <col min="21" max="21" width="13.00390625" style="109" customWidth="1"/>
    <col min="22" max="22" width="12.421875" style="109" customWidth="1"/>
    <col min="23" max="23" width="12.00390625" style="109" customWidth="1"/>
    <col min="24" max="24" width="11.28125" style="109" bestFit="1" customWidth="1"/>
    <col min="25" max="25" width="14.00390625" style="109" bestFit="1" customWidth="1"/>
    <col min="26" max="50" width="9.140625" style="109" customWidth="1"/>
    <col min="51" max="16384" width="9.140625" style="93" customWidth="1"/>
  </cols>
  <sheetData>
    <row r="1" spans="1:13" ht="18.75" customHeight="1">
      <c r="A1" s="415" t="s">
        <v>609</v>
      </c>
      <c r="B1" s="415"/>
      <c r="C1" s="415"/>
      <c r="D1" s="415"/>
      <c r="E1" s="415"/>
      <c r="F1" s="415"/>
      <c r="G1" s="415"/>
      <c r="H1" s="415"/>
      <c r="I1" s="415"/>
      <c r="J1" s="415"/>
      <c r="K1" s="415"/>
      <c r="L1" s="415"/>
      <c r="M1" s="415"/>
    </row>
    <row r="2" spans="1:13" ht="18.75" customHeight="1">
      <c r="A2" s="416" t="s">
        <v>605</v>
      </c>
      <c r="B2" s="416"/>
      <c r="C2" s="416"/>
      <c r="D2" s="416"/>
      <c r="E2" s="416"/>
      <c r="F2" s="416"/>
      <c r="G2" s="416"/>
      <c r="H2" s="416"/>
      <c r="I2" s="416"/>
      <c r="J2" s="416"/>
      <c r="K2" s="416"/>
      <c r="L2" s="416"/>
      <c r="M2" s="416"/>
    </row>
    <row r="3" spans="1:13" ht="45" customHeight="1">
      <c r="A3" s="176" t="s">
        <v>0</v>
      </c>
      <c r="B3" s="177" t="s">
        <v>95</v>
      </c>
      <c r="C3" s="177" t="s">
        <v>1</v>
      </c>
      <c r="D3" s="178" t="s">
        <v>2</v>
      </c>
      <c r="E3" s="179" t="s">
        <v>3</v>
      </c>
      <c r="F3" s="4" t="s">
        <v>4</v>
      </c>
      <c r="G3" s="179" t="s">
        <v>5</v>
      </c>
      <c r="H3" s="180" t="s">
        <v>6</v>
      </c>
      <c r="I3" s="349" t="s">
        <v>7</v>
      </c>
      <c r="J3" s="349" t="s">
        <v>8</v>
      </c>
      <c r="K3" s="180" t="s">
        <v>9</v>
      </c>
      <c r="L3" s="378" t="s">
        <v>10</v>
      </c>
      <c r="M3" s="181" t="s">
        <v>311</v>
      </c>
    </row>
    <row r="4" spans="1:13" ht="17.25" customHeight="1">
      <c r="A4" s="400">
        <v>1</v>
      </c>
      <c r="B4" s="401" t="s">
        <v>11</v>
      </c>
      <c r="C4" s="27"/>
      <c r="D4" s="8"/>
      <c r="E4" s="402"/>
      <c r="F4" s="402"/>
      <c r="G4" s="402"/>
      <c r="H4" s="403"/>
      <c r="I4" s="403"/>
      <c r="J4" s="403"/>
      <c r="K4" s="403"/>
      <c r="L4" s="404"/>
      <c r="M4" s="290"/>
    </row>
    <row r="5" spans="1:50" s="94" customFormat="1" ht="33" customHeight="1">
      <c r="A5" s="284"/>
      <c r="B5" s="395" t="s">
        <v>608</v>
      </c>
      <c r="C5" s="396"/>
      <c r="D5" s="397"/>
      <c r="E5" s="331"/>
      <c r="F5" s="331"/>
      <c r="G5" s="331"/>
      <c r="H5" s="331"/>
      <c r="I5" s="331"/>
      <c r="J5" s="331"/>
      <c r="K5" s="331"/>
      <c r="L5" s="379"/>
      <c r="M5" s="398"/>
      <c r="P5" s="110"/>
      <c r="Q5" s="110" t="s">
        <v>601</v>
      </c>
      <c r="R5" s="110"/>
      <c r="S5" s="110"/>
      <c r="T5" s="110"/>
      <c r="U5" s="110"/>
      <c r="V5" s="110"/>
      <c r="W5" s="110"/>
      <c r="X5" s="110"/>
      <c r="Y5" s="110"/>
      <c r="Z5" s="110"/>
      <c r="AA5" s="110"/>
      <c r="AB5" s="110"/>
      <c r="AC5" s="110"/>
      <c r="AD5" s="110"/>
      <c r="AE5" s="110"/>
      <c r="AF5" s="110"/>
      <c r="AG5" s="110"/>
      <c r="AH5" s="110"/>
      <c r="AI5" s="110"/>
      <c r="AJ5" s="110"/>
      <c r="AK5" s="110"/>
      <c r="AL5" s="110"/>
      <c r="AM5" s="110"/>
      <c r="AN5" s="110"/>
      <c r="AO5" s="110"/>
      <c r="AP5" s="110"/>
      <c r="AQ5" s="110"/>
      <c r="AR5" s="110"/>
      <c r="AS5" s="110"/>
      <c r="AT5" s="110"/>
      <c r="AU5" s="110"/>
      <c r="AV5" s="110"/>
      <c r="AW5" s="110"/>
      <c r="AX5" s="110"/>
    </row>
    <row r="6" spans="1:13" ht="21.75" customHeight="1">
      <c r="A6" s="399"/>
      <c r="B6" s="16" t="s">
        <v>230</v>
      </c>
      <c r="C6" s="16"/>
      <c r="D6" s="319" t="s">
        <v>12</v>
      </c>
      <c r="E6" s="287">
        <v>21790</v>
      </c>
      <c r="F6" s="287">
        <f aca="true" t="shared" si="0" ref="F6:L6">E6</f>
        <v>21790</v>
      </c>
      <c r="G6" s="287">
        <f t="shared" si="0"/>
        <v>21790</v>
      </c>
      <c r="H6" s="287">
        <f t="shared" si="0"/>
        <v>21790</v>
      </c>
      <c r="I6" s="287">
        <f t="shared" si="0"/>
        <v>21790</v>
      </c>
      <c r="J6" s="287">
        <f t="shared" si="0"/>
        <v>21790</v>
      </c>
      <c r="K6" s="287">
        <f t="shared" si="0"/>
        <v>21790</v>
      </c>
      <c r="L6" s="348">
        <f t="shared" si="0"/>
        <v>21790</v>
      </c>
      <c r="M6" s="290"/>
    </row>
    <row r="7" spans="1:13" ht="21.75" customHeight="1">
      <c r="A7" s="399"/>
      <c r="B7" s="16" t="s">
        <v>229</v>
      </c>
      <c r="C7" s="16"/>
      <c r="D7" s="319" t="s">
        <v>12</v>
      </c>
      <c r="E7" s="287">
        <v>20000</v>
      </c>
      <c r="F7" s="287">
        <f aca="true" t="shared" si="1" ref="F7:L7">E7</f>
        <v>20000</v>
      </c>
      <c r="G7" s="287">
        <f t="shared" si="1"/>
        <v>20000</v>
      </c>
      <c r="H7" s="287">
        <f t="shared" si="1"/>
        <v>20000</v>
      </c>
      <c r="I7" s="287">
        <f t="shared" si="1"/>
        <v>20000</v>
      </c>
      <c r="J7" s="287">
        <f t="shared" si="1"/>
        <v>20000</v>
      </c>
      <c r="K7" s="287">
        <f t="shared" si="1"/>
        <v>20000</v>
      </c>
      <c r="L7" s="348">
        <f t="shared" si="1"/>
        <v>20000</v>
      </c>
      <c r="M7" s="290"/>
    </row>
    <row r="8" spans="1:50" s="94" customFormat="1" ht="33" customHeight="1">
      <c r="A8" s="284"/>
      <c r="B8" s="395" t="s">
        <v>606</v>
      </c>
      <c r="C8" s="396"/>
      <c r="D8" s="397"/>
      <c r="E8" s="331"/>
      <c r="F8" s="331"/>
      <c r="G8" s="331"/>
      <c r="H8" s="331"/>
      <c r="I8" s="331"/>
      <c r="J8" s="331"/>
      <c r="K8" s="331"/>
      <c r="L8" s="379"/>
      <c r="M8" s="398"/>
      <c r="P8" s="110"/>
      <c r="Q8" s="110" t="s">
        <v>601</v>
      </c>
      <c r="R8" s="110"/>
      <c r="S8" s="110"/>
      <c r="T8" s="110"/>
      <c r="U8" s="110"/>
      <c r="V8" s="110"/>
      <c r="W8" s="110"/>
      <c r="X8" s="110"/>
      <c r="Y8" s="110"/>
      <c r="Z8" s="110"/>
      <c r="AA8" s="110"/>
      <c r="AB8" s="110"/>
      <c r="AC8" s="110"/>
      <c r="AD8" s="110"/>
      <c r="AE8" s="110"/>
      <c r="AF8" s="110"/>
      <c r="AG8" s="110"/>
      <c r="AH8" s="110"/>
      <c r="AI8" s="110"/>
      <c r="AJ8" s="110"/>
      <c r="AK8" s="110"/>
      <c r="AL8" s="110"/>
      <c r="AM8" s="110"/>
      <c r="AN8" s="110"/>
      <c r="AO8" s="110"/>
      <c r="AP8" s="110"/>
      <c r="AQ8" s="110"/>
      <c r="AR8" s="110"/>
      <c r="AS8" s="110"/>
      <c r="AT8" s="110"/>
      <c r="AU8" s="110"/>
      <c r="AV8" s="110"/>
      <c r="AW8" s="110"/>
      <c r="AX8" s="110"/>
    </row>
    <row r="9" spans="1:13" ht="21.75" customHeight="1">
      <c r="A9" s="399"/>
      <c r="B9" s="16" t="s">
        <v>230</v>
      </c>
      <c r="C9" s="16"/>
      <c r="D9" s="319" t="s">
        <v>12</v>
      </c>
      <c r="E9" s="287">
        <v>22350</v>
      </c>
      <c r="F9" s="287">
        <f aca="true" t="shared" si="2" ref="F9:L9">E9</f>
        <v>22350</v>
      </c>
      <c r="G9" s="287">
        <f t="shared" si="2"/>
        <v>22350</v>
      </c>
      <c r="H9" s="287">
        <f t="shared" si="2"/>
        <v>22350</v>
      </c>
      <c r="I9" s="287">
        <f t="shared" si="2"/>
        <v>22350</v>
      </c>
      <c r="J9" s="287">
        <f t="shared" si="2"/>
        <v>22350</v>
      </c>
      <c r="K9" s="287">
        <f t="shared" si="2"/>
        <v>22350</v>
      </c>
      <c r="L9" s="348">
        <f t="shared" si="2"/>
        <v>22350</v>
      </c>
      <c r="M9" s="290"/>
    </row>
    <row r="10" spans="1:13" ht="21.75" customHeight="1">
      <c r="A10" s="399"/>
      <c r="B10" s="16" t="s">
        <v>229</v>
      </c>
      <c r="C10" s="16"/>
      <c r="D10" s="319" t="s">
        <v>12</v>
      </c>
      <c r="E10" s="287">
        <v>20630</v>
      </c>
      <c r="F10" s="287">
        <f aca="true" t="shared" si="3" ref="F10:L10">E10</f>
        <v>20630</v>
      </c>
      <c r="G10" s="287">
        <f t="shared" si="3"/>
        <v>20630</v>
      </c>
      <c r="H10" s="287">
        <f t="shared" si="3"/>
        <v>20630</v>
      </c>
      <c r="I10" s="287">
        <f t="shared" si="3"/>
        <v>20630</v>
      </c>
      <c r="J10" s="287">
        <f t="shared" si="3"/>
        <v>20630</v>
      </c>
      <c r="K10" s="287">
        <f t="shared" si="3"/>
        <v>20630</v>
      </c>
      <c r="L10" s="348">
        <f t="shared" si="3"/>
        <v>20630</v>
      </c>
      <c r="M10" s="290"/>
    </row>
    <row r="11" spans="1:13" ht="21" customHeight="1">
      <c r="A11" s="284">
        <v>2</v>
      </c>
      <c r="B11" s="329" t="s">
        <v>518</v>
      </c>
      <c r="C11" s="16"/>
      <c r="D11" s="319"/>
      <c r="E11" s="287"/>
      <c r="F11" s="287"/>
      <c r="G11" s="287"/>
      <c r="H11" s="287"/>
      <c r="I11" s="287"/>
      <c r="J11" s="287"/>
      <c r="K11" s="287"/>
      <c r="L11" s="348"/>
      <c r="M11" s="290"/>
    </row>
    <row r="12" spans="1:13" ht="34.5" customHeight="1">
      <c r="A12" s="284"/>
      <c r="B12" s="405" t="s">
        <v>607</v>
      </c>
      <c r="C12" s="16"/>
      <c r="D12" s="319" t="s">
        <v>12</v>
      </c>
      <c r="E12" s="287">
        <v>18030</v>
      </c>
      <c r="F12" s="287">
        <f>E12</f>
        <v>18030</v>
      </c>
      <c r="G12" s="287">
        <f aca="true" t="shared" si="4" ref="G12:L13">F12</f>
        <v>18030</v>
      </c>
      <c r="H12" s="287">
        <f t="shared" si="4"/>
        <v>18030</v>
      </c>
      <c r="I12" s="287">
        <f t="shared" si="4"/>
        <v>18030</v>
      </c>
      <c r="J12" s="287">
        <f t="shared" si="4"/>
        <v>18030</v>
      </c>
      <c r="K12" s="287">
        <f t="shared" si="4"/>
        <v>18030</v>
      </c>
      <c r="L12" s="287">
        <f t="shared" si="4"/>
        <v>18030</v>
      </c>
      <c r="M12" s="290"/>
    </row>
    <row r="13" spans="1:13" ht="34.5" customHeight="1">
      <c r="A13" s="284"/>
      <c r="B13" s="405" t="s">
        <v>606</v>
      </c>
      <c r="C13" s="16"/>
      <c r="D13" s="319" t="s">
        <v>12</v>
      </c>
      <c r="E13" s="287">
        <v>18480</v>
      </c>
      <c r="F13" s="287">
        <f>E13</f>
        <v>18480</v>
      </c>
      <c r="G13" s="287">
        <f t="shared" si="4"/>
        <v>18480</v>
      </c>
      <c r="H13" s="287">
        <f t="shared" si="4"/>
        <v>18480</v>
      </c>
      <c r="I13" s="287">
        <f t="shared" si="4"/>
        <v>18480</v>
      </c>
      <c r="J13" s="287">
        <f t="shared" si="4"/>
        <v>18480</v>
      </c>
      <c r="K13" s="287">
        <f t="shared" si="4"/>
        <v>18480</v>
      </c>
      <c r="L13" s="287">
        <f t="shared" si="4"/>
        <v>18480</v>
      </c>
      <c r="M13" s="290"/>
    </row>
    <row r="14" spans="1:50" s="94" customFormat="1" ht="22.5" customHeight="1">
      <c r="A14" s="155">
        <v>3</v>
      </c>
      <c r="B14" s="184" t="s">
        <v>310</v>
      </c>
      <c r="C14" s="191"/>
      <c r="D14" s="185"/>
      <c r="E14" s="186"/>
      <c r="F14" s="331"/>
      <c r="G14" s="186"/>
      <c r="H14" s="186"/>
      <c r="I14" s="331"/>
      <c r="J14" s="331"/>
      <c r="K14" s="186"/>
      <c r="L14" s="379"/>
      <c r="M14" s="187"/>
      <c r="P14" s="110"/>
      <c r="Q14" s="110"/>
      <c r="R14" s="110"/>
      <c r="S14" s="110"/>
      <c r="T14" s="110"/>
      <c r="U14" s="110"/>
      <c r="V14" s="110"/>
      <c r="W14" s="110"/>
      <c r="X14" s="110"/>
      <c r="Y14" s="110"/>
      <c r="Z14" s="110"/>
      <c r="AA14" s="110"/>
      <c r="AB14" s="110"/>
      <c r="AC14" s="110"/>
      <c r="AD14" s="110"/>
      <c r="AE14" s="110"/>
      <c r="AF14" s="110"/>
      <c r="AG14" s="110"/>
      <c r="AH14" s="110"/>
      <c r="AI14" s="110"/>
      <c r="AJ14" s="110"/>
      <c r="AK14" s="110"/>
      <c r="AL14" s="110"/>
      <c r="AM14" s="110"/>
      <c r="AN14" s="110"/>
      <c r="AO14" s="110"/>
      <c r="AP14" s="110"/>
      <c r="AQ14" s="110"/>
      <c r="AR14" s="110"/>
      <c r="AS14" s="110"/>
      <c r="AT14" s="110"/>
      <c r="AU14" s="110"/>
      <c r="AV14" s="110"/>
      <c r="AW14" s="110"/>
      <c r="AX14" s="110"/>
    </row>
    <row r="15" spans="1:17" ht="50.25" customHeight="1">
      <c r="A15" s="155"/>
      <c r="B15" s="190" t="s">
        <v>594</v>
      </c>
      <c r="C15" s="143"/>
      <c r="D15" s="141" t="s">
        <v>309</v>
      </c>
      <c r="E15" s="159"/>
      <c r="F15" s="287"/>
      <c r="G15" s="159"/>
      <c r="H15" s="192">
        <v>15100000</v>
      </c>
      <c r="I15" s="287"/>
      <c r="J15" s="287"/>
      <c r="K15" s="159"/>
      <c r="L15" s="348"/>
      <c r="M15" s="161"/>
      <c r="Q15" s="109">
        <v>13600000</v>
      </c>
    </row>
    <row r="16" spans="1:17" ht="35.25" customHeight="1">
      <c r="A16" s="155">
        <v>4</v>
      </c>
      <c r="B16" s="194" t="s">
        <v>554</v>
      </c>
      <c r="C16" s="195"/>
      <c r="D16" s="158"/>
      <c r="E16" s="159"/>
      <c r="F16" s="287"/>
      <c r="G16" s="159"/>
      <c r="H16" s="159"/>
      <c r="I16" s="288"/>
      <c r="J16" s="288"/>
      <c r="K16" s="160"/>
      <c r="L16" s="289"/>
      <c r="M16" s="161"/>
      <c r="O16" s="7"/>
      <c r="P16" s="111"/>
      <c r="Q16" s="109" t="s">
        <v>430</v>
      </c>
    </row>
    <row r="17" spans="1:24" ht="21.75" customHeight="1">
      <c r="A17" s="155" t="s">
        <v>20</v>
      </c>
      <c r="B17" s="194" t="s">
        <v>452</v>
      </c>
      <c r="C17" s="157"/>
      <c r="D17" s="196"/>
      <c r="E17" s="186"/>
      <c r="F17" s="331"/>
      <c r="G17" s="186"/>
      <c r="H17" s="186"/>
      <c r="I17" s="350"/>
      <c r="J17" s="350"/>
      <c r="K17" s="197"/>
      <c r="L17" s="289"/>
      <c r="M17" s="161"/>
      <c r="O17" s="7"/>
      <c r="P17" s="111"/>
      <c r="Q17" s="109" t="s">
        <v>431</v>
      </c>
      <c r="R17" s="109" t="s">
        <v>432</v>
      </c>
      <c r="S17" s="109" t="s">
        <v>433</v>
      </c>
      <c r="T17" s="109" t="s">
        <v>434</v>
      </c>
      <c r="U17" s="109" t="s">
        <v>435</v>
      </c>
      <c r="V17" s="109" t="s">
        <v>436</v>
      </c>
      <c r="W17" s="109" t="s">
        <v>437</v>
      </c>
      <c r="X17" s="109" t="s">
        <v>438</v>
      </c>
    </row>
    <row r="18" spans="1:50" s="134" customFormat="1" ht="20.25" customHeight="1">
      <c r="A18" s="196"/>
      <c r="B18" s="156" t="s">
        <v>453</v>
      </c>
      <c r="C18" s="157"/>
      <c r="D18" s="158" t="s">
        <v>13</v>
      </c>
      <c r="E18" s="159">
        <v>16000</v>
      </c>
      <c r="F18" s="287">
        <f>E18</f>
        <v>16000</v>
      </c>
      <c r="G18" s="160">
        <v>16300</v>
      </c>
      <c r="H18" s="159">
        <v>16200</v>
      </c>
      <c r="I18" s="287"/>
      <c r="J18" s="288">
        <v>16400</v>
      </c>
      <c r="K18" s="160">
        <v>16500</v>
      </c>
      <c r="L18" s="289">
        <v>17000</v>
      </c>
      <c r="M18" s="198"/>
      <c r="N18" s="96">
        <v>15979</v>
      </c>
      <c r="O18" s="7">
        <v>13810</v>
      </c>
      <c r="P18" s="111"/>
      <c r="Q18" s="135">
        <f>408-30</f>
        <v>378</v>
      </c>
      <c r="R18" s="135">
        <f>Q18-4+40</f>
        <v>414</v>
      </c>
      <c r="S18" s="135">
        <f>R18+33</f>
        <v>447</v>
      </c>
      <c r="T18" s="135">
        <v>13</v>
      </c>
      <c r="U18" s="135">
        <f>T18+30</f>
        <v>43</v>
      </c>
      <c r="V18" s="135">
        <f>T18+60</f>
        <v>73</v>
      </c>
      <c r="W18" s="135">
        <f>T18+150</f>
        <v>163</v>
      </c>
      <c r="X18" s="135">
        <f>T18+180</f>
        <v>193</v>
      </c>
      <c r="Y18" s="135"/>
      <c r="Z18" s="135"/>
      <c r="AA18" s="135"/>
      <c r="AB18" s="135"/>
      <c r="AC18" s="135"/>
      <c r="AD18" s="135"/>
      <c r="AE18" s="135"/>
      <c r="AF18" s="135"/>
      <c r="AG18" s="135"/>
      <c r="AH18" s="135"/>
      <c r="AI18" s="135"/>
      <c r="AJ18" s="135"/>
      <c r="AK18" s="135"/>
      <c r="AL18" s="135"/>
      <c r="AM18" s="135"/>
      <c r="AN18" s="135"/>
      <c r="AO18" s="135"/>
      <c r="AP18" s="135"/>
      <c r="AQ18" s="135"/>
      <c r="AR18" s="135"/>
      <c r="AS18" s="135"/>
      <c r="AT18" s="135"/>
      <c r="AU18" s="135"/>
      <c r="AV18" s="135"/>
      <c r="AW18" s="135"/>
      <c r="AX18" s="135"/>
    </row>
    <row r="19" spans="1:50" s="134" customFormat="1" ht="20.25" customHeight="1">
      <c r="A19" s="196"/>
      <c r="B19" s="156" t="s">
        <v>454</v>
      </c>
      <c r="C19" s="157"/>
      <c r="D19" s="158" t="s">
        <v>13</v>
      </c>
      <c r="E19" s="159">
        <f>E18</f>
        <v>16000</v>
      </c>
      <c r="F19" s="287">
        <f>E19</f>
        <v>16000</v>
      </c>
      <c r="G19" s="160">
        <f>G18</f>
        <v>16300</v>
      </c>
      <c r="H19" s="159">
        <v>16200</v>
      </c>
      <c r="I19" s="287"/>
      <c r="J19" s="288">
        <f>J18</f>
        <v>16400</v>
      </c>
      <c r="K19" s="160">
        <f>K18</f>
        <v>16500</v>
      </c>
      <c r="L19" s="289">
        <f>L18</f>
        <v>17000</v>
      </c>
      <c r="M19" s="198"/>
      <c r="N19" s="96">
        <v>16200</v>
      </c>
      <c r="O19" s="7"/>
      <c r="P19" s="111"/>
      <c r="Q19" s="135">
        <f>Q18/100*150</f>
        <v>567</v>
      </c>
      <c r="R19" s="135">
        <f aca="true" t="shared" si="5" ref="R19:W19">R18/100*150</f>
        <v>621</v>
      </c>
      <c r="S19" s="135"/>
      <c r="T19" s="135">
        <f t="shared" si="5"/>
        <v>19.5</v>
      </c>
      <c r="U19" s="135">
        <f>U18/100*150</f>
        <v>64.5</v>
      </c>
      <c r="V19" s="135">
        <f t="shared" si="5"/>
        <v>109.5</v>
      </c>
      <c r="W19" s="135">
        <f t="shared" si="5"/>
        <v>244.49999999999997</v>
      </c>
      <c r="X19" s="135">
        <f>X18/100*150</f>
        <v>289.5</v>
      </c>
      <c r="Y19" s="135"/>
      <c r="Z19" s="135"/>
      <c r="AA19" s="135"/>
      <c r="AB19" s="135"/>
      <c r="AC19" s="135"/>
      <c r="AD19" s="135"/>
      <c r="AE19" s="135"/>
      <c r="AF19" s="135"/>
      <c r="AG19" s="135"/>
      <c r="AH19" s="135"/>
      <c r="AI19" s="135"/>
      <c r="AJ19" s="135"/>
      <c r="AK19" s="135"/>
      <c r="AL19" s="135"/>
      <c r="AM19" s="135"/>
      <c r="AN19" s="135"/>
      <c r="AO19" s="135"/>
      <c r="AP19" s="135"/>
      <c r="AQ19" s="135"/>
      <c r="AR19" s="135"/>
      <c r="AS19" s="135"/>
      <c r="AT19" s="135"/>
      <c r="AU19" s="135"/>
      <c r="AV19" s="135"/>
      <c r="AW19" s="135"/>
      <c r="AX19" s="135"/>
    </row>
    <row r="20" spans="1:50" s="134" customFormat="1" ht="20.25" customHeight="1">
      <c r="A20" s="196"/>
      <c r="B20" s="156" t="s">
        <v>455</v>
      </c>
      <c r="C20" s="157"/>
      <c r="D20" s="158" t="s">
        <v>13</v>
      </c>
      <c r="E20" s="159">
        <v>15900</v>
      </c>
      <c r="F20" s="287">
        <f>E20</f>
        <v>15900</v>
      </c>
      <c r="G20" s="160">
        <v>16200</v>
      </c>
      <c r="H20" s="159">
        <v>16000</v>
      </c>
      <c r="I20" s="287"/>
      <c r="J20" s="288">
        <v>16300</v>
      </c>
      <c r="K20" s="160">
        <v>16400</v>
      </c>
      <c r="L20" s="289">
        <v>16900</v>
      </c>
      <c r="M20" s="198"/>
      <c r="N20" s="344">
        <f>N19-N18</f>
        <v>221</v>
      </c>
      <c r="O20" s="26"/>
      <c r="P20" s="112" t="s">
        <v>439</v>
      </c>
      <c r="Q20" s="135"/>
      <c r="R20" s="135"/>
      <c r="S20" s="135"/>
      <c r="T20" s="135">
        <v>395</v>
      </c>
      <c r="U20" s="135"/>
      <c r="V20" s="135"/>
      <c r="W20" s="135"/>
      <c r="X20" s="135"/>
      <c r="Y20" s="135"/>
      <c r="Z20" s="135"/>
      <c r="AA20" s="135"/>
      <c r="AB20" s="135"/>
      <c r="AC20" s="135"/>
      <c r="AD20" s="135"/>
      <c r="AE20" s="135"/>
      <c r="AF20" s="135"/>
      <c r="AG20" s="135"/>
      <c r="AH20" s="135"/>
      <c r="AI20" s="135"/>
      <c r="AJ20" s="135"/>
      <c r="AK20" s="135"/>
      <c r="AL20" s="135"/>
      <c r="AM20" s="135"/>
      <c r="AN20" s="135"/>
      <c r="AO20" s="135"/>
      <c r="AP20" s="135"/>
      <c r="AQ20" s="135"/>
      <c r="AR20" s="135"/>
      <c r="AS20" s="135"/>
      <c r="AT20" s="135"/>
      <c r="AU20" s="135"/>
      <c r="AV20" s="135"/>
      <c r="AW20" s="135"/>
      <c r="AX20" s="135"/>
    </row>
    <row r="21" spans="1:50" s="134" customFormat="1" ht="20.25" customHeight="1">
      <c r="A21" s="196"/>
      <c r="B21" s="156" t="s">
        <v>456</v>
      </c>
      <c r="C21" s="157"/>
      <c r="D21" s="158" t="s">
        <v>13</v>
      </c>
      <c r="E21" s="159">
        <v>15850</v>
      </c>
      <c r="F21" s="287">
        <f>E21</f>
        <v>15850</v>
      </c>
      <c r="G21" s="160">
        <v>15900</v>
      </c>
      <c r="H21" s="159">
        <v>15750</v>
      </c>
      <c r="I21" s="287"/>
      <c r="J21" s="288">
        <v>16250</v>
      </c>
      <c r="K21" s="160">
        <v>16350</v>
      </c>
      <c r="L21" s="289">
        <v>16850</v>
      </c>
      <c r="M21" s="345"/>
      <c r="P21" s="346">
        <v>10</v>
      </c>
      <c r="Q21" s="135">
        <f>395-30</f>
        <v>365</v>
      </c>
      <c r="R21" s="135">
        <f>Q21+36</f>
        <v>401</v>
      </c>
      <c r="S21" s="135">
        <v>434</v>
      </c>
      <c r="T21" s="135">
        <v>395</v>
      </c>
      <c r="U21" s="135">
        <f>T21+30</f>
        <v>425</v>
      </c>
      <c r="V21" s="135">
        <f>T21+60</f>
        <v>455</v>
      </c>
      <c r="W21" s="135">
        <f>T21+150</f>
        <v>545</v>
      </c>
      <c r="X21" s="135">
        <f>T21+180</f>
        <v>575</v>
      </c>
      <c r="Y21" s="135"/>
      <c r="Z21" s="135"/>
      <c r="AA21" s="135"/>
      <c r="AB21" s="135"/>
      <c r="AC21" s="135"/>
      <c r="AD21" s="135"/>
      <c r="AE21" s="135"/>
      <c r="AF21" s="135"/>
      <c r="AG21" s="135"/>
      <c r="AH21" s="135"/>
      <c r="AI21" s="135"/>
      <c r="AJ21" s="135"/>
      <c r="AK21" s="135"/>
      <c r="AL21" s="135"/>
      <c r="AM21" s="135"/>
      <c r="AN21" s="135"/>
      <c r="AO21" s="135"/>
      <c r="AP21" s="135"/>
      <c r="AQ21" s="135"/>
      <c r="AR21" s="135"/>
      <c r="AS21" s="135"/>
      <c r="AT21" s="135"/>
      <c r="AU21" s="135"/>
      <c r="AV21" s="135"/>
      <c r="AW21" s="135"/>
      <c r="AX21" s="135"/>
    </row>
    <row r="22" spans="1:50" s="134" customFormat="1" ht="29.25" customHeight="1">
      <c r="A22" s="196"/>
      <c r="B22" s="156" t="s">
        <v>457</v>
      </c>
      <c r="C22" s="157"/>
      <c r="D22" s="158" t="s">
        <v>13</v>
      </c>
      <c r="E22" s="159">
        <v>15840</v>
      </c>
      <c r="F22" s="287">
        <f>E22</f>
        <v>15840</v>
      </c>
      <c r="G22" s="160">
        <v>15850</v>
      </c>
      <c r="H22" s="159">
        <v>15630</v>
      </c>
      <c r="I22" s="287"/>
      <c r="J22" s="288">
        <v>16200</v>
      </c>
      <c r="K22" s="160">
        <v>16300</v>
      </c>
      <c r="L22" s="289">
        <v>16800</v>
      </c>
      <c r="M22" s="198"/>
      <c r="N22" s="96">
        <v>13970</v>
      </c>
      <c r="O22" s="95">
        <v>13810</v>
      </c>
      <c r="P22" s="112">
        <v>12</v>
      </c>
      <c r="Q22" s="135">
        <f>Q21/100*150</f>
        <v>547.5</v>
      </c>
      <c r="R22" s="135">
        <f aca="true" t="shared" si="6" ref="R22:X22">R21/100*150</f>
        <v>601.5</v>
      </c>
      <c r="S22" s="135">
        <f t="shared" si="6"/>
        <v>651</v>
      </c>
      <c r="T22" s="135">
        <f t="shared" si="6"/>
        <v>592.5</v>
      </c>
      <c r="U22" s="135">
        <f t="shared" si="6"/>
        <v>637.5</v>
      </c>
      <c r="V22" s="135">
        <f t="shared" si="6"/>
        <v>682.5</v>
      </c>
      <c r="W22" s="135">
        <f t="shared" si="6"/>
        <v>817.5</v>
      </c>
      <c r="X22" s="135">
        <f t="shared" si="6"/>
        <v>862.5</v>
      </c>
      <c r="Y22" s="135"/>
      <c r="Z22" s="135"/>
      <c r="AA22" s="135"/>
      <c r="AB22" s="135"/>
      <c r="AC22" s="135"/>
      <c r="AD22" s="135"/>
      <c r="AE22" s="135"/>
      <c r="AF22" s="135"/>
      <c r="AG22" s="135"/>
      <c r="AH22" s="135"/>
      <c r="AI22" s="135"/>
      <c r="AJ22" s="135"/>
      <c r="AK22" s="135"/>
      <c r="AL22" s="135"/>
      <c r="AM22" s="135"/>
      <c r="AN22" s="135"/>
      <c r="AO22" s="135"/>
      <c r="AP22" s="135"/>
      <c r="AQ22" s="135"/>
      <c r="AR22" s="135"/>
      <c r="AS22" s="135"/>
      <c r="AT22" s="135"/>
      <c r="AU22" s="135"/>
      <c r="AV22" s="135"/>
      <c r="AW22" s="135"/>
      <c r="AX22" s="135"/>
    </row>
    <row r="23" spans="1:50" s="134" customFormat="1" ht="20.25" customHeight="1">
      <c r="A23" s="196" t="s">
        <v>22</v>
      </c>
      <c r="B23" s="194" t="s">
        <v>451</v>
      </c>
      <c r="C23" s="195"/>
      <c r="D23" s="158"/>
      <c r="E23" s="159"/>
      <c r="F23" s="287"/>
      <c r="G23" s="159"/>
      <c r="H23" s="159"/>
      <c r="I23" s="288"/>
      <c r="J23" s="288"/>
      <c r="K23" s="160"/>
      <c r="L23" s="289"/>
      <c r="M23" s="198"/>
      <c r="N23" s="344" t="e">
        <f>#REF!+#REF!</f>
        <v>#REF!</v>
      </c>
      <c r="O23" s="344" t="e">
        <f>#REF!+#REF!</f>
        <v>#REF!</v>
      </c>
      <c r="P23" s="347"/>
      <c r="Q23" s="347" t="e">
        <f>#REF!-#REF!</f>
        <v>#REF!</v>
      </c>
      <c r="R23" s="115"/>
      <c r="S23" s="136"/>
      <c r="T23" s="136" t="e">
        <f>#REF!+#REF!</f>
        <v>#REF!</v>
      </c>
      <c r="U23" s="136" t="e">
        <f>#REF!+#REF!</f>
        <v>#REF!</v>
      </c>
      <c r="V23" s="136" t="e">
        <f>#REF!+#REF!</f>
        <v>#REF!</v>
      </c>
      <c r="W23" s="136" t="e">
        <f>#REF!+#REF!</f>
        <v>#REF!</v>
      </c>
      <c r="X23" s="136" t="e">
        <f>#REF!+#REF!</f>
        <v>#REF!</v>
      </c>
      <c r="Y23" s="136" t="e">
        <f>#REF!+#REF!</f>
        <v>#REF!</v>
      </c>
      <c r="Z23" s="135"/>
      <c r="AA23" s="135"/>
      <c r="AB23" s="135"/>
      <c r="AC23" s="135"/>
      <c r="AD23" s="135"/>
      <c r="AE23" s="135"/>
      <c r="AF23" s="135"/>
      <c r="AG23" s="135"/>
      <c r="AH23" s="135"/>
      <c r="AI23" s="135"/>
      <c r="AJ23" s="135"/>
      <c r="AK23" s="135"/>
      <c r="AL23" s="135"/>
      <c r="AM23" s="135"/>
      <c r="AN23" s="135"/>
      <c r="AO23" s="135"/>
      <c r="AP23" s="135"/>
      <c r="AQ23" s="135"/>
      <c r="AR23" s="135"/>
      <c r="AS23" s="135"/>
      <c r="AT23" s="135"/>
      <c r="AU23" s="135"/>
      <c r="AV23" s="135"/>
      <c r="AW23" s="135"/>
      <c r="AX23" s="135"/>
    </row>
    <row r="24" spans="1:50" s="134" customFormat="1" ht="18" customHeight="1">
      <c r="A24" s="196"/>
      <c r="B24" s="156" t="s">
        <v>458</v>
      </c>
      <c r="C24" s="195"/>
      <c r="D24" s="158" t="s">
        <v>13</v>
      </c>
      <c r="E24" s="159">
        <v>16500</v>
      </c>
      <c r="F24" s="287">
        <v>17500</v>
      </c>
      <c r="G24" s="159"/>
      <c r="H24" s="160"/>
      <c r="I24" s="288">
        <v>16500</v>
      </c>
      <c r="J24" s="288"/>
      <c r="K24" s="160"/>
      <c r="L24" s="289"/>
      <c r="M24" s="198"/>
      <c r="N24" s="344" t="e">
        <f>N23+221</f>
        <v>#REF!</v>
      </c>
      <c r="O24" s="344" t="e">
        <f>O23+221</f>
        <v>#REF!</v>
      </c>
      <c r="P24" s="347"/>
      <c r="Q24" s="135"/>
      <c r="R24" s="135"/>
      <c r="S24" s="136"/>
      <c r="T24" s="136">
        <v>1000</v>
      </c>
      <c r="U24" s="136">
        <v>1000</v>
      </c>
      <c r="V24" s="136">
        <v>1000</v>
      </c>
      <c r="W24" s="136">
        <v>1000</v>
      </c>
      <c r="X24" s="136">
        <v>1000</v>
      </c>
      <c r="Y24" s="136">
        <v>1000</v>
      </c>
      <c r="Z24" s="135"/>
      <c r="AA24" s="135"/>
      <c r="AB24" s="135"/>
      <c r="AC24" s="135"/>
      <c r="AD24" s="135"/>
      <c r="AE24" s="135"/>
      <c r="AF24" s="135"/>
      <c r="AG24" s="135"/>
      <c r="AH24" s="135"/>
      <c r="AI24" s="135"/>
      <c r="AJ24" s="135"/>
      <c r="AK24" s="135"/>
      <c r="AL24" s="135"/>
      <c r="AM24" s="135"/>
      <c r="AN24" s="135"/>
      <c r="AO24" s="135"/>
      <c r="AP24" s="135"/>
      <c r="AQ24" s="135"/>
      <c r="AR24" s="135"/>
      <c r="AS24" s="135"/>
      <c r="AT24" s="135"/>
      <c r="AU24" s="135"/>
      <c r="AV24" s="135"/>
      <c r="AW24" s="135"/>
      <c r="AX24" s="135"/>
    </row>
    <row r="25" spans="1:50" s="134" customFormat="1" ht="18" customHeight="1">
      <c r="A25" s="196"/>
      <c r="B25" s="156" t="s">
        <v>459</v>
      </c>
      <c r="C25" s="157"/>
      <c r="D25" s="158" t="s">
        <v>13</v>
      </c>
      <c r="E25" s="159">
        <f>E24</f>
        <v>16500</v>
      </c>
      <c r="F25" s="287">
        <f>F24</f>
        <v>17500</v>
      </c>
      <c r="G25" s="159"/>
      <c r="H25" s="160"/>
      <c r="I25" s="288">
        <f>I24</f>
        <v>16500</v>
      </c>
      <c r="J25" s="288"/>
      <c r="K25" s="160"/>
      <c r="L25" s="289"/>
      <c r="M25" s="198"/>
      <c r="P25" s="135"/>
      <c r="Q25" s="116">
        <v>13510</v>
      </c>
      <c r="R25" s="116">
        <v>13810</v>
      </c>
      <c r="S25" s="136"/>
      <c r="T25" s="136" t="e">
        <f aca="true" t="shared" si="7" ref="T25:Y25">T23/T24</f>
        <v>#REF!</v>
      </c>
      <c r="U25" s="136" t="e">
        <f t="shared" si="7"/>
        <v>#REF!</v>
      </c>
      <c r="V25" s="136" t="e">
        <f t="shared" si="7"/>
        <v>#REF!</v>
      </c>
      <c r="W25" s="136" t="e">
        <f t="shared" si="7"/>
        <v>#REF!</v>
      </c>
      <c r="X25" s="136" t="e">
        <f t="shared" si="7"/>
        <v>#REF!</v>
      </c>
      <c r="Y25" s="136" t="e">
        <f t="shared" si="7"/>
        <v>#REF!</v>
      </c>
      <c r="Z25" s="135"/>
      <c r="AA25" s="135"/>
      <c r="AB25" s="135"/>
      <c r="AC25" s="135"/>
      <c r="AD25" s="135"/>
      <c r="AE25" s="135"/>
      <c r="AF25" s="135"/>
      <c r="AG25" s="135"/>
      <c r="AH25" s="135"/>
      <c r="AI25" s="135"/>
      <c r="AJ25" s="135"/>
      <c r="AK25" s="135"/>
      <c r="AL25" s="135"/>
      <c r="AM25" s="135"/>
      <c r="AN25" s="135"/>
      <c r="AO25" s="135"/>
      <c r="AP25" s="135"/>
      <c r="AQ25" s="135"/>
      <c r="AR25" s="135"/>
      <c r="AS25" s="135"/>
      <c r="AT25" s="135"/>
      <c r="AU25" s="135"/>
      <c r="AV25" s="135"/>
      <c r="AW25" s="135"/>
      <c r="AX25" s="135"/>
    </row>
    <row r="26" spans="1:50" s="134" customFormat="1" ht="18" customHeight="1">
      <c r="A26" s="196"/>
      <c r="B26" s="156" t="s">
        <v>460</v>
      </c>
      <c r="C26" s="157"/>
      <c r="D26" s="158" t="s">
        <v>13</v>
      </c>
      <c r="E26" s="159">
        <f>E25</f>
        <v>16500</v>
      </c>
      <c r="F26" s="287">
        <v>17400</v>
      </c>
      <c r="G26" s="159"/>
      <c r="H26" s="160"/>
      <c r="I26" s="288">
        <f>I25</f>
        <v>16500</v>
      </c>
      <c r="J26" s="288"/>
      <c r="K26" s="160"/>
      <c r="L26" s="289"/>
      <c r="M26" s="198"/>
      <c r="P26" s="135"/>
      <c r="Q26" s="135">
        <f>+Q25*10%</f>
        <v>1351</v>
      </c>
      <c r="R26" s="135">
        <f>+R25*10%</f>
        <v>1381</v>
      </c>
      <c r="S26" s="136"/>
      <c r="T26" s="136">
        <v>862</v>
      </c>
      <c r="U26" s="136">
        <f>T26</f>
        <v>862</v>
      </c>
      <c r="V26" s="136">
        <f>U26</f>
        <v>862</v>
      </c>
      <c r="W26" s="136">
        <f>V26</f>
        <v>862</v>
      </c>
      <c r="X26" s="136">
        <f>W26</f>
        <v>862</v>
      </c>
      <c r="Y26" s="136">
        <f>X26</f>
        <v>862</v>
      </c>
      <c r="Z26" s="135"/>
      <c r="AA26" s="135"/>
      <c r="AB26" s="135"/>
      <c r="AC26" s="135"/>
      <c r="AD26" s="135"/>
      <c r="AE26" s="135"/>
      <c r="AF26" s="135"/>
      <c r="AG26" s="135"/>
      <c r="AH26" s="135"/>
      <c r="AI26" s="135"/>
      <c r="AJ26" s="135"/>
      <c r="AK26" s="135"/>
      <c r="AL26" s="135"/>
      <c r="AM26" s="135"/>
      <c r="AN26" s="135"/>
      <c r="AO26" s="135"/>
      <c r="AP26" s="135"/>
      <c r="AQ26" s="135"/>
      <c r="AR26" s="135"/>
      <c r="AS26" s="135"/>
      <c r="AT26" s="135"/>
      <c r="AU26" s="135"/>
      <c r="AV26" s="135"/>
      <c r="AW26" s="135"/>
      <c r="AX26" s="135"/>
    </row>
    <row r="27" spans="1:50" s="134" customFormat="1" ht="18" customHeight="1">
      <c r="A27" s="196"/>
      <c r="B27" s="156" t="s">
        <v>461</v>
      </c>
      <c r="C27" s="157"/>
      <c r="D27" s="158" t="s">
        <v>13</v>
      </c>
      <c r="E27" s="160">
        <v>16485</v>
      </c>
      <c r="F27" s="288">
        <v>17300</v>
      </c>
      <c r="G27" s="159"/>
      <c r="H27" s="160"/>
      <c r="I27" s="288">
        <v>16495</v>
      </c>
      <c r="J27" s="288"/>
      <c r="K27" s="160"/>
      <c r="L27" s="289"/>
      <c r="M27" s="198"/>
      <c r="N27" s="134">
        <f>14140-13560</f>
        <v>580</v>
      </c>
      <c r="P27" s="135"/>
      <c r="Q27" s="347">
        <f>Q26+Q25</f>
        <v>14861</v>
      </c>
      <c r="R27" s="347">
        <f>R26+R25</f>
        <v>15191</v>
      </c>
      <c r="S27" s="136"/>
      <c r="T27" s="136" t="e">
        <f aca="true" t="shared" si="8" ref="T27:Y27">T25+T26</f>
        <v>#REF!</v>
      </c>
      <c r="U27" s="136" t="e">
        <f t="shared" si="8"/>
        <v>#REF!</v>
      </c>
      <c r="V27" s="136" t="e">
        <f t="shared" si="8"/>
        <v>#REF!</v>
      </c>
      <c r="W27" s="136" t="e">
        <f t="shared" si="8"/>
        <v>#REF!</v>
      </c>
      <c r="X27" s="136" t="e">
        <f t="shared" si="8"/>
        <v>#REF!</v>
      </c>
      <c r="Y27" s="136" t="e">
        <f t="shared" si="8"/>
        <v>#REF!</v>
      </c>
      <c r="Z27" s="135"/>
      <c r="AA27" s="135"/>
      <c r="AB27" s="135"/>
      <c r="AC27" s="135"/>
      <c r="AD27" s="135"/>
      <c r="AE27" s="135"/>
      <c r="AF27" s="135"/>
      <c r="AG27" s="135"/>
      <c r="AH27" s="135"/>
      <c r="AI27" s="135"/>
      <c r="AJ27" s="135"/>
      <c r="AK27" s="135"/>
      <c r="AL27" s="135"/>
      <c r="AM27" s="135"/>
      <c r="AN27" s="135"/>
      <c r="AO27" s="135"/>
      <c r="AP27" s="135"/>
      <c r="AQ27" s="135"/>
      <c r="AR27" s="135"/>
      <c r="AS27" s="135"/>
      <c r="AT27" s="135"/>
      <c r="AU27" s="135"/>
      <c r="AV27" s="135"/>
      <c r="AW27" s="135"/>
      <c r="AX27" s="135"/>
    </row>
    <row r="28" spans="1:50" s="134" customFormat="1" ht="29.25" customHeight="1">
      <c r="A28" s="196"/>
      <c r="B28" s="156" t="s">
        <v>462</v>
      </c>
      <c r="C28" s="157"/>
      <c r="D28" s="158" t="s">
        <v>13</v>
      </c>
      <c r="E28" s="160">
        <f>E27</f>
        <v>16485</v>
      </c>
      <c r="F28" s="288">
        <v>17100</v>
      </c>
      <c r="G28" s="159"/>
      <c r="H28" s="160"/>
      <c r="I28" s="288">
        <v>16490</v>
      </c>
      <c r="J28" s="288"/>
      <c r="K28" s="160"/>
      <c r="L28" s="289"/>
      <c r="M28" s="198"/>
      <c r="N28" s="134">
        <f>14040-13510</f>
        <v>530</v>
      </c>
      <c r="P28" s="135"/>
      <c r="Q28" s="135">
        <v>657</v>
      </c>
      <c r="R28" s="135">
        <f>4.08*150</f>
        <v>612</v>
      </c>
      <c r="S28" s="136"/>
      <c r="T28" s="136">
        <v>100</v>
      </c>
      <c r="U28" s="136">
        <v>100</v>
      </c>
      <c r="V28" s="136">
        <v>100</v>
      </c>
      <c r="W28" s="136">
        <v>100</v>
      </c>
      <c r="X28" s="136">
        <v>100</v>
      </c>
      <c r="Y28" s="136">
        <v>100</v>
      </c>
      <c r="Z28" s="135"/>
      <c r="AA28" s="135"/>
      <c r="AB28" s="135"/>
      <c r="AC28" s="135"/>
      <c r="AD28" s="135"/>
      <c r="AE28" s="135"/>
      <c r="AF28" s="135"/>
      <c r="AG28" s="135"/>
      <c r="AH28" s="135"/>
      <c r="AI28" s="135"/>
      <c r="AJ28" s="135"/>
      <c r="AK28" s="135"/>
      <c r="AL28" s="135"/>
      <c r="AM28" s="135"/>
      <c r="AN28" s="135"/>
      <c r="AO28" s="135"/>
      <c r="AP28" s="135"/>
      <c r="AQ28" s="135"/>
      <c r="AR28" s="135"/>
      <c r="AS28" s="135"/>
      <c r="AT28" s="135"/>
      <c r="AU28" s="135"/>
      <c r="AV28" s="135"/>
      <c r="AW28" s="135"/>
      <c r="AX28" s="135"/>
    </row>
    <row r="29" spans="1:50" s="98" customFormat="1" ht="20.25" customHeight="1">
      <c r="A29" s="284"/>
      <c r="B29" s="285" t="s">
        <v>116</v>
      </c>
      <c r="C29" s="286"/>
      <c r="D29" s="5" t="s">
        <v>13</v>
      </c>
      <c r="E29" s="287">
        <v>17500</v>
      </c>
      <c r="F29" s="287">
        <v>18000</v>
      </c>
      <c r="G29" s="287">
        <v>20000</v>
      </c>
      <c r="H29" s="287">
        <v>18500</v>
      </c>
      <c r="I29" s="287">
        <v>19500</v>
      </c>
      <c r="J29" s="288">
        <v>20500</v>
      </c>
      <c r="K29" s="288">
        <v>21000</v>
      </c>
      <c r="L29" s="289">
        <v>21500</v>
      </c>
      <c r="M29" s="290"/>
      <c r="N29" s="98" t="e">
        <f>+#REF!*10%</f>
        <v>#REF!</v>
      </c>
      <c r="O29" s="98" t="e">
        <f>+#REF!*10%</f>
        <v>#REF!</v>
      </c>
      <c r="P29" s="113"/>
      <c r="Q29" s="291"/>
      <c r="R29" s="109"/>
      <c r="S29" s="109"/>
      <c r="T29" s="417" t="s">
        <v>450</v>
      </c>
      <c r="U29" s="417"/>
      <c r="V29" s="417"/>
      <c r="W29" s="417"/>
      <c r="X29" s="417"/>
      <c r="Y29" s="417"/>
      <c r="Z29" s="109"/>
      <c r="AA29" s="109"/>
      <c r="AB29" s="109"/>
      <c r="AC29" s="109"/>
      <c r="AD29" s="109"/>
      <c r="AE29" s="109"/>
      <c r="AF29" s="109"/>
      <c r="AG29" s="109"/>
      <c r="AH29" s="109"/>
      <c r="AI29" s="109"/>
      <c r="AJ29" s="109"/>
      <c r="AK29" s="109"/>
      <c r="AL29" s="109"/>
      <c r="AM29" s="109"/>
      <c r="AN29" s="109"/>
      <c r="AO29" s="109"/>
      <c r="AP29" s="109"/>
      <c r="AQ29" s="109"/>
      <c r="AR29" s="109"/>
      <c r="AS29" s="109"/>
      <c r="AT29" s="109"/>
      <c r="AU29" s="109"/>
      <c r="AV29" s="109"/>
      <c r="AW29" s="109"/>
      <c r="AX29" s="109"/>
    </row>
    <row r="30" spans="1:13" ht="18" customHeight="1">
      <c r="A30" s="155"/>
      <c r="B30" s="156" t="s">
        <v>117</v>
      </c>
      <c r="C30" s="195"/>
      <c r="D30" s="158" t="s">
        <v>13</v>
      </c>
      <c r="E30" s="159">
        <v>20000</v>
      </c>
      <c r="F30" s="287">
        <v>21000</v>
      </c>
      <c r="G30" s="159">
        <v>22000</v>
      </c>
      <c r="H30" s="159">
        <v>21000</v>
      </c>
      <c r="I30" s="288">
        <v>21000</v>
      </c>
      <c r="J30" s="287">
        <v>22000</v>
      </c>
      <c r="K30" s="160">
        <v>22000</v>
      </c>
      <c r="L30" s="289">
        <v>22000</v>
      </c>
      <c r="M30" s="161"/>
    </row>
    <row r="31" spans="1:23" ht="18" customHeight="1">
      <c r="A31" s="155"/>
      <c r="B31" s="156" t="s">
        <v>118</v>
      </c>
      <c r="C31" s="195"/>
      <c r="D31" s="158" t="s">
        <v>13</v>
      </c>
      <c r="E31" s="159">
        <v>20000</v>
      </c>
      <c r="F31" s="287">
        <v>21000</v>
      </c>
      <c r="G31" s="159">
        <v>22000</v>
      </c>
      <c r="H31" s="159">
        <v>21000</v>
      </c>
      <c r="I31" s="288">
        <v>21000</v>
      </c>
      <c r="J31" s="287">
        <v>22000</v>
      </c>
      <c r="K31" s="160">
        <v>22000</v>
      </c>
      <c r="L31" s="289">
        <v>22000</v>
      </c>
      <c r="M31" s="161"/>
      <c r="N31" s="97"/>
      <c r="O31" s="93">
        <f>40+245+110</f>
        <v>395</v>
      </c>
      <c r="P31" s="109" t="s">
        <v>440</v>
      </c>
      <c r="Q31" s="109" t="s">
        <v>441</v>
      </c>
      <c r="R31" s="109" t="s">
        <v>442</v>
      </c>
      <c r="S31" s="109" t="s">
        <v>443</v>
      </c>
      <c r="T31" s="109" t="s">
        <v>444</v>
      </c>
      <c r="U31" s="109" t="s">
        <v>445</v>
      </c>
      <c r="V31" s="109" t="s">
        <v>446</v>
      </c>
      <c r="W31" s="109" t="s">
        <v>447</v>
      </c>
    </row>
    <row r="32" spans="1:16" ht="18" customHeight="1">
      <c r="A32" s="155"/>
      <c r="B32" s="156" t="s">
        <v>119</v>
      </c>
      <c r="C32" s="195"/>
      <c r="D32" s="158" t="s">
        <v>13</v>
      </c>
      <c r="E32" s="159">
        <v>20000</v>
      </c>
      <c r="F32" s="287">
        <v>21000</v>
      </c>
      <c r="G32" s="159">
        <v>22000</v>
      </c>
      <c r="H32" s="159">
        <v>21000</v>
      </c>
      <c r="I32" s="288">
        <v>21000</v>
      </c>
      <c r="J32" s="287">
        <v>22000</v>
      </c>
      <c r="K32" s="160">
        <v>22000</v>
      </c>
      <c r="L32" s="289">
        <v>22000</v>
      </c>
      <c r="M32" s="161"/>
      <c r="N32" s="97"/>
      <c r="P32" s="109" t="s">
        <v>448</v>
      </c>
    </row>
    <row r="33" spans="1:14" ht="18" customHeight="1">
      <c r="A33" s="155"/>
      <c r="B33" s="156" t="s">
        <v>125</v>
      </c>
      <c r="C33" s="195"/>
      <c r="D33" s="158" t="s">
        <v>13</v>
      </c>
      <c r="E33" s="159"/>
      <c r="F33" s="287"/>
      <c r="G33" s="159">
        <v>22000</v>
      </c>
      <c r="H33" s="159"/>
      <c r="I33" s="288">
        <v>21000</v>
      </c>
      <c r="J33" s="287"/>
      <c r="K33" s="160"/>
      <c r="L33" s="289"/>
      <c r="M33" s="161"/>
      <c r="N33" s="97"/>
    </row>
    <row r="34" spans="1:42" s="130" customFormat="1" ht="18" customHeight="1">
      <c r="A34" s="155" t="s">
        <v>65</v>
      </c>
      <c r="B34" s="194" t="s">
        <v>360</v>
      </c>
      <c r="C34" s="157"/>
      <c r="D34" s="196"/>
      <c r="E34" s="186"/>
      <c r="F34" s="331"/>
      <c r="G34" s="186"/>
      <c r="H34" s="186"/>
      <c r="I34" s="350"/>
      <c r="J34" s="331"/>
      <c r="K34" s="197"/>
      <c r="L34" s="380"/>
      <c r="M34" s="187"/>
      <c r="N34" s="129"/>
      <c r="Q34" s="110"/>
      <c r="R34" s="110"/>
      <c r="S34" s="110"/>
      <c r="T34" s="110"/>
      <c r="U34" s="110"/>
      <c r="V34" s="110"/>
      <c r="W34" s="110"/>
      <c r="X34" s="110"/>
      <c r="Y34" s="110"/>
      <c r="Z34" s="110"/>
      <c r="AA34" s="110"/>
      <c r="AB34" s="110"/>
      <c r="AC34" s="110"/>
      <c r="AD34" s="110"/>
      <c r="AE34" s="110"/>
      <c r="AF34" s="110"/>
      <c r="AG34" s="110"/>
      <c r="AH34" s="110"/>
      <c r="AI34" s="110"/>
      <c r="AJ34" s="110"/>
      <c r="AK34" s="110"/>
      <c r="AL34" s="110"/>
      <c r="AM34" s="110"/>
      <c r="AN34" s="110"/>
      <c r="AO34" s="110"/>
      <c r="AP34" s="110"/>
    </row>
    <row r="35" spans="1:42" s="132" customFormat="1" ht="18" customHeight="1">
      <c r="A35" s="155"/>
      <c r="B35" s="199" t="s">
        <v>287</v>
      </c>
      <c r="C35" s="200"/>
      <c r="D35" s="201" t="s">
        <v>13</v>
      </c>
      <c r="E35" s="202">
        <v>16930</v>
      </c>
      <c r="F35" s="99">
        <v>16980</v>
      </c>
      <c r="G35" s="202">
        <v>17010</v>
      </c>
      <c r="H35" s="202">
        <v>16950</v>
      </c>
      <c r="I35" s="100">
        <v>16970</v>
      </c>
      <c r="J35" s="99">
        <v>16980</v>
      </c>
      <c r="K35" s="202">
        <v>17010</v>
      </c>
      <c r="L35" s="99">
        <v>17050</v>
      </c>
      <c r="M35" s="161"/>
      <c r="N35" s="131"/>
      <c r="Q35" s="109"/>
      <c r="R35" s="109"/>
      <c r="S35" s="109"/>
      <c r="T35" s="109"/>
      <c r="U35" s="109"/>
      <c r="V35" s="109"/>
      <c r="W35" s="109"/>
      <c r="X35" s="109"/>
      <c r="Y35" s="109"/>
      <c r="Z35" s="109"/>
      <c r="AA35" s="109"/>
      <c r="AB35" s="109"/>
      <c r="AC35" s="109"/>
      <c r="AD35" s="109"/>
      <c r="AE35" s="109"/>
      <c r="AF35" s="109"/>
      <c r="AG35" s="109"/>
      <c r="AH35" s="109"/>
      <c r="AI35" s="109"/>
      <c r="AJ35" s="109"/>
      <c r="AK35" s="109"/>
      <c r="AL35" s="109"/>
      <c r="AM35" s="109"/>
      <c r="AN35" s="109"/>
      <c r="AO35" s="109"/>
      <c r="AP35" s="109"/>
    </row>
    <row r="36" spans="1:42" s="132" customFormat="1" ht="18" customHeight="1">
      <c r="A36" s="155"/>
      <c r="B36" s="140" t="s">
        <v>288</v>
      </c>
      <c r="C36" s="203"/>
      <c r="D36" s="152" t="s">
        <v>13</v>
      </c>
      <c r="E36" s="204">
        <v>17030</v>
      </c>
      <c r="F36" s="43">
        <v>17080</v>
      </c>
      <c r="G36" s="204">
        <v>17110</v>
      </c>
      <c r="H36" s="204">
        <v>17050</v>
      </c>
      <c r="I36" s="44">
        <v>17070</v>
      </c>
      <c r="J36" s="43">
        <v>17080</v>
      </c>
      <c r="K36" s="204">
        <v>17110</v>
      </c>
      <c r="L36" s="43">
        <v>17150</v>
      </c>
      <c r="M36" s="161"/>
      <c r="N36" s="131"/>
      <c r="Q36" s="109"/>
      <c r="R36" s="109"/>
      <c r="S36" s="109"/>
      <c r="T36" s="109"/>
      <c r="U36" s="109"/>
      <c r="V36" s="109"/>
      <c r="W36" s="109"/>
      <c r="X36" s="109"/>
      <c r="Y36" s="109"/>
      <c r="Z36" s="109"/>
      <c r="AA36" s="109"/>
      <c r="AB36" s="109"/>
      <c r="AC36" s="109"/>
      <c r="AD36" s="109"/>
      <c r="AE36" s="109"/>
      <c r="AF36" s="109"/>
      <c r="AG36" s="109"/>
      <c r="AH36" s="109"/>
      <c r="AI36" s="109"/>
      <c r="AJ36" s="109"/>
      <c r="AK36" s="109"/>
      <c r="AL36" s="109"/>
      <c r="AM36" s="109"/>
      <c r="AN36" s="109"/>
      <c r="AO36" s="109"/>
      <c r="AP36" s="109"/>
    </row>
    <row r="37" spans="1:42" s="132" customFormat="1" ht="18" customHeight="1">
      <c r="A37" s="155"/>
      <c r="B37" s="140" t="s">
        <v>289</v>
      </c>
      <c r="C37" s="203"/>
      <c r="D37" s="152" t="s">
        <v>13</v>
      </c>
      <c r="E37" s="204">
        <v>17030</v>
      </c>
      <c r="F37" s="43">
        <v>17080</v>
      </c>
      <c r="G37" s="204">
        <v>17110</v>
      </c>
      <c r="H37" s="204">
        <v>17050</v>
      </c>
      <c r="I37" s="44">
        <v>17070</v>
      </c>
      <c r="J37" s="43">
        <v>17080</v>
      </c>
      <c r="K37" s="204">
        <v>17110</v>
      </c>
      <c r="L37" s="43">
        <v>17150</v>
      </c>
      <c r="M37" s="161"/>
      <c r="Q37" s="109"/>
      <c r="R37" s="109"/>
      <c r="S37" s="109"/>
      <c r="T37" s="109"/>
      <c r="U37" s="109"/>
      <c r="V37" s="109"/>
      <c r="W37" s="109"/>
      <c r="X37" s="109"/>
      <c r="Y37" s="109"/>
      <c r="Z37" s="109"/>
      <c r="AA37" s="109"/>
      <c r="AB37" s="109"/>
      <c r="AC37" s="109"/>
      <c r="AD37" s="109"/>
      <c r="AE37" s="109"/>
      <c r="AF37" s="109"/>
      <c r="AG37" s="109"/>
      <c r="AH37" s="109"/>
      <c r="AI37" s="109"/>
      <c r="AJ37" s="109"/>
      <c r="AK37" s="109"/>
      <c r="AL37" s="109"/>
      <c r="AM37" s="109"/>
      <c r="AN37" s="109"/>
      <c r="AO37" s="109"/>
      <c r="AP37" s="109"/>
    </row>
    <row r="38" spans="1:42" s="132" customFormat="1" ht="18" customHeight="1">
      <c r="A38" s="155"/>
      <c r="B38" s="140" t="s">
        <v>290</v>
      </c>
      <c r="C38" s="203"/>
      <c r="D38" s="152" t="s">
        <v>13</v>
      </c>
      <c r="E38" s="204">
        <v>16980</v>
      </c>
      <c r="F38" s="43">
        <v>17030</v>
      </c>
      <c r="G38" s="204">
        <v>17060</v>
      </c>
      <c r="H38" s="204">
        <v>17000</v>
      </c>
      <c r="I38" s="44">
        <v>17020</v>
      </c>
      <c r="J38" s="43">
        <v>17030</v>
      </c>
      <c r="K38" s="204">
        <v>17060</v>
      </c>
      <c r="L38" s="43">
        <v>17100</v>
      </c>
      <c r="M38" s="161"/>
      <c r="Q38" s="109"/>
      <c r="R38" s="109"/>
      <c r="S38" s="109"/>
      <c r="T38" s="109"/>
      <c r="U38" s="109"/>
      <c r="V38" s="109"/>
      <c r="W38" s="109"/>
      <c r="X38" s="109"/>
      <c r="Y38" s="109"/>
      <c r="Z38" s="109"/>
      <c r="AA38" s="109"/>
      <c r="AB38" s="109"/>
      <c r="AC38" s="109"/>
      <c r="AD38" s="109"/>
      <c r="AE38" s="109"/>
      <c r="AF38" s="109"/>
      <c r="AG38" s="109"/>
      <c r="AH38" s="109"/>
      <c r="AI38" s="109"/>
      <c r="AJ38" s="109"/>
      <c r="AK38" s="109"/>
      <c r="AL38" s="109"/>
      <c r="AM38" s="109"/>
      <c r="AN38" s="109"/>
      <c r="AO38" s="109"/>
      <c r="AP38" s="109"/>
    </row>
    <row r="39" spans="1:42" s="132" customFormat="1" ht="18" customHeight="1">
      <c r="A39" s="155"/>
      <c r="B39" s="153" t="s">
        <v>291</v>
      </c>
      <c r="C39" s="205"/>
      <c r="D39" s="154" t="s">
        <v>13</v>
      </c>
      <c r="E39" s="206">
        <v>16930</v>
      </c>
      <c r="F39" s="32">
        <v>16980</v>
      </c>
      <c r="G39" s="206">
        <v>17010</v>
      </c>
      <c r="H39" s="206">
        <v>16950</v>
      </c>
      <c r="I39" s="33">
        <v>16970</v>
      </c>
      <c r="J39" s="32">
        <v>16980</v>
      </c>
      <c r="K39" s="206">
        <v>17010</v>
      </c>
      <c r="L39" s="32">
        <v>17050</v>
      </c>
      <c r="M39" s="161"/>
      <c r="Q39" s="109"/>
      <c r="R39" s="109"/>
      <c r="S39" s="109"/>
      <c r="T39" s="109"/>
      <c r="U39" s="109"/>
      <c r="V39" s="109"/>
      <c r="W39" s="109"/>
      <c r="X39" s="109"/>
      <c r="Y39" s="109"/>
      <c r="Z39" s="109"/>
      <c r="AA39" s="109"/>
      <c r="AB39" s="109"/>
      <c r="AC39" s="109"/>
      <c r="AD39" s="109"/>
      <c r="AE39" s="109"/>
      <c r="AF39" s="109"/>
      <c r="AG39" s="109"/>
      <c r="AH39" s="109"/>
      <c r="AI39" s="109"/>
      <c r="AJ39" s="109"/>
      <c r="AK39" s="109"/>
      <c r="AL39" s="109"/>
      <c r="AM39" s="109"/>
      <c r="AN39" s="109"/>
      <c r="AO39" s="109"/>
      <c r="AP39" s="109"/>
    </row>
    <row r="40" spans="1:13" ht="36.75" customHeight="1">
      <c r="A40" s="155">
        <v>5</v>
      </c>
      <c r="B40" s="194" t="s">
        <v>89</v>
      </c>
      <c r="C40" s="157"/>
      <c r="D40" s="158"/>
      <c r="E40" s="186"/>
      <c r="F40" s="287"/>
      <c r="G40" s="159"/>
      <c r="H40" s="159"/>
      <c r="I40" s="350"/>
      <c r="J40" s="350"/>
      <c r="K40" s="160"/>
      <c r="L40" s="289"/>
      <c r="M40" s="161"/>
    </row>
    <row r="41" spans="1:42" s="98" customFormat="1" ht="21" customHeight="1">
      <c r="A41" s="155"/>
      <c r="B41" s="148" t="s">
        <v>516</v>
      </c>
      <c r="C41" s="157"/>
      <c r="D41" s="207" t="s">
        <v>13</v>
      </c>
      <c r="E41" s="208">
        <v>1340</v>
      </c>
      <c r="F41" s="367">
        <v>1350</v>
      </c>
      <c r="G41" s="208">
        <v>1550</v>
      </c>
      <c r="H41" s="208">
        <v>1300</v>
      </c>
      <c r="I41" s="351">
        <v>1350</v>
      </c>
      <c r="J41" s="367">
        <v>1550</v>
      </c>
      <c r="K41" s="209">
        <v>1550</v>
      </c>
      <c r="L41" s="367">
        <v>1700</v>
      </c>
      <c r="M41" s="161"/>
      <c r="Q41" s="109"/>
      <c r="R41" s="109"/>
      <c r="S41" s="109"/>
      <c r="T41" s="109"/>
      <c r="U41" s="109"/>
      <c r="V41" s="109"/>
      <c r="W41" s="109"/>
      <c r="X41" s="109"/>
      <c r="Y41" s="109"/>
      <c r="Z41" s="109"/>
      <c r="AA41" s="109"/>
      <c r="AB41" s="109"/>
      <c r="AC41" s="109"/>
      <c r="AD41" s="109"/>
      <c r="AE41" s="109"/>
      <c r="AF41" s="109"/>
      <c r="AG41" s="109"/>
      <c r="AH41" s="109"/>
      <c r="AI41" s="109"/>
      <c r="AJ41" s="109"/>
      <c r="AK41" s="109"/>
      <c r="AL41" s="109"/>
      <c r="AM41" s="109"/>
      <c r="AN41" s="109"/>
      <c r="AO41" s="109"/>
      <c r="AP41" s="109"/>
    </row>
    <row r="42" spans="1:42" s="98" customFormat="1" ht="21" customHeight="1">
      <c r="A42" s="155"/>
      <c r="B42" s="148" t="s">
        <v>517</v>
      </c>
      <c r="C42" s="157"/>
      <c r="D42" s="207" t="s">
        <v>13</v>
      </c>
      <c r="E42" s="208">
        <v>1390</v>
      </c>
      <c r="F42" s="367">
        <v>1400</v>
      </c>
      <c r="G42" s="208">
        <v>1600</v>
      </c>
      <c r="H42" s="208">
        <v>1350</v>
      </c>
      <c r="I42" s="351">
        <v>1400</v>
      </c>
      <c r="J42" s="367">
        <v>1600</v>
      </c>
      <c r="K42" s="209">
        <v>1600</v>
      </c>
      <c r="L42" s="367">
        <v>1750</v>
      </c>
      <c r="M42" s="161"/>
      <c r="Q42" s="109"/>
      <c r="R42" s="109"/>
      <c r="S42" s="109"/>
      <c r="T42" s="109"/>
      <c r="U42" s="109"/>
      <c r="V42" s="109"/>
      <c r="W42" s="109"/>
      <c r="X42" s="109"/>
      <c r="Y42" s="109"/>
      <c r="Z42" s="109"/>
      <c r="AA42" s="109"/>
      <c r="AB42" s="109"/>
      <c r="AC42" s="109"/>
      <c r="AD42" s="109"/>
      <c r="AE42" s="109"/>
      <c r="AF42" s="109"/>
      <c r="AG42" s="109"/>
      <c r="AH42" s="109"/>
      <c r="AI42" s="109"/>
      <c r="AJ42" s="109"/>
      <c r="AK42" s="109"/>
      <c r="AL42" s="109"/>
      <c r="AM42" s="109"/>
      <c r="AN42" s="109"/>
      <c r="AO42" s="109"/>
      <c r="AP42" s="109"/>
    </row>
    <row r="43" spans="1:50" s="98" customFormat="1" ht="21" customHeight="1">
      <c r="A43" s="155"/>
      <c r="B43" s="210" t="s">
        <v>14</v>
      </c>
      <c r="C43" s="157"/>
      <c r="D43" s="158" t="s">
        <v>13</v>
      </c>
      <c r="E43" s="159"/>
      <c r="F43" s="287"/>
      <c r="G43" s="159"/>
      <c r="H43" s="159">
        <v>1550</v>
      </c>
      <c r="I43" s="350"/>
      <c r="J43" s="288">
        <v>1590</v>
      </c>
      <c r="K43" s="160">
        <v>1600</v>
      </c>
      <c r="L43" s="289">
        <v>1900</v>
      </c>
      <c r="M43" s="161"/>
      <c r="P43" s="109"/>
      <c r="Q43" s="109"/>
      <c r="R43" s="109"/>
      <c r="S43" s="109"/>
      <c r="T43" s="109"/>
      <c r="U43" s="109"/>
      <c r="V43" s="109"/>
      <c r="W43" s="109"/>
      <c r="X43" s="109"/>
      <c r="Y43" s="109"/>
      <c r="Z43" s="109"/>
      <c r="AA43" s="109"/>
      <c r="AB43" s="109"/>
      <c r="AC43" s="109"/>
      <c r="AD43" s="109"/>
      <c r="AE43" s="109"/>
      <c r="AF43" s="109"/>
      <c r="AG43" s="109"/>
      <c r="AH43" s="109"/>
      <c r="AI43" s="109"/>
      <c r="AJ43" s="109"/>
      <c r="AK43" s="109"/>
      <c r="AL43" s="109"/>
      <c r="AM43" s="109"/>
      <c r="AN43" s="109"/>
      <c r="AO43" s="109"/>
      <c r="AP43" s="109"/>
      <c r="AQ43" s="109"/>
      <c r="AR43" s="109"/>
      <c r="AS43" s="109"/>
      <c r="AT43" s="109"/>
      <c r="AU43" s="109"/>
      <c r="AV43" s="109"/>
      <c r="AW43" s="109"/>
      <c r="AX43" s="109"/>
    </row>
    <row r="44" spans="1:50" s="98" customFormat="1" ht="21" customHeight="1">
      <c r="A44" s="155"/>
      <c r="B44" s="210" t="s">
        <v>15</v>
      </c>
      <c r="C44" s="157"/>
      <c r="D44" s="158" t="s">
        <v>13</v>
      </c>
      <c r="E44" s="159"/>
      <c r="F44" s="287"/>
      <c r="G44" s="159"/>
      <c r="H44" s="159">
        <v>1560</v>
      </c>
      <c r="I44" s="350"/>
      <c r="J44" s="287">
        <v>1630</v>
      </c>
      <c r="K44" s="160">
        <v>1650</v>
      </c>
      <c r="L44" s="289">
        <v>2000</v>
      </c>
      <c r="M44" s="161"/>
      <c r="P44" s="109"/>
      <c r="Q44" s="109"/>
      <c r="R44" s="109"/>
      <c r="S44" s="109"/>
      <c r="T44" s="109"/>
      <c r="U44" s="109"/>
      <c r="V44" s="109"/>
      <c r="W44" s="109"/>
      <c r="X44" s="109"/>
      <c r="Y44" s="109"/>
      <c r="Z44" s="109"/>
      <c r="AA44" s="109"/>
      <c r="AB44" s="109"/>
      <c r="AC44" s="109"/>
      <c r="AD44" s="109"/>
      <c r="AE44" s="109"/>
      <c r="AF44" s="109"/>
      <c r="AG44" s="109"/>
      <c r="AH44" s="109"/>
      <c r="AI44" s="109"/>
      <c r="AJ44" s="109"/>
      <c r="AK44" s="109"/>
      <c r="AL44" s="109"/>
      <c r="AM44" s="109"/>
      <c r="AN44" s="109"/>
      <c r="AO44" s="109"/>
      <c r="AP44" s="109"/>
      <c r="AQ44" s="109"/>
      <c r="AR44" s="109"/>
      <c r="AS44" s="109"/>
      <c r="AT44" s="109"/>
      <c r="AU44" s="109"/>
      <c r="AV44" s="109"/>
      <c r="AW44" s="109"/>
      <c r="AX44" s="109"/>
    </row>
    <row r="45" spans="1:50" s="98" customFormat="1" ht="21" customHeight="1">
      <c r="A45" s="188"/>
      <c r="B45" s="211" t="s">
        <v>423</v>
      </c>
      <c r="C45" s="158"/>
      <c r="D45" s="158" t="s">
        <v>13</v>
      </c>
      <c r="E45" s="159">
        <v>1400</v>
      </c>
      <c r="F45" s="287">
        <v>1500</v>
      </c>
      <c r="G45" s="159">
        <v>1570</v>
      </c>
      <c r="H45" s="159">
        <v>1410</v>
      </c>
      <c r="I45" s="287">
        <v>1450</v>
      </c>
      <c r="J45" s="288">
        <v>1600</v>
      </c>
      <c r="K45" s="159">
        <v>1600</v>
      </c>
      <c r="L45" s="289">
        <v>1830</v>
      </c>
      <c r="M45" s="161"/>
      <c r="P45" s="109"/>
      <c r="Q45" s="109"/>
      <c r="R45" s="109"/>
      <c r="S45" s="109"/>
      <c r="T45" s="109"/>
      <c r="U45" s="109"/>
      <c r="V45" s="109"/>
      <c r="W45" s="109"/>
      <c r="X45" s="109"/>
      <c r="Y45" s="109"/>
      <c r="Z45" s="109"/>
      <c r="AA45" s="109"/>
      <c r="AB45" s="109"/>
      <c r="AC45" s="109"/>
      <c r="AD45" s="109"/>
      <c r="AE45" s="109"/>
      <c r="AF45" s="109"/>
      <c r="AG45" s="109"/>
      <c r="AH45" s="109"/>
      <c r="AI45" s="109"/>
      <c r="AJ45" s="109"/>
      <c r="AK45" s="109"/>
      <c r="AL45" s="109"/>
      <c r="AM45" s="109"/>
      <c r="AN45" s="109"/>
      <c r="AO45" s="109"/>
      <c r="AP45" s="109"/>
      <c r="AQ45" s="109"/>
      <c r="AR45" s="109"/>
      <c r="AS45" s="109"/>
      <c r="AT45" s="109"/>
      <c r="AU45" s="109"/>
      <c r="AV45" s="109"/>
      <c r="AW45" s="109"/>
      <c r="AX45" s="109"/>
    </row>
    <row r="46" spans="1:50" s="98" customFormat="1" ht="21" customHeight="1">
      <c r="A46" s="188"/>
      <c r="B46" s="211" t="s">
        <v>424</v>
      </c>
      <c r="C46" s="158"/>
      <c r="D46" s="158" t="s">
        <v>13</v>
      </c>
      <c r="E46" s="159">
        <v>1410</v>
      </c>
      <c r="F46" s="287">
        <v>1560</v>
      </c>
      <c r="G46" s="159">
        <v>1600</v>
      </c>
      <c r="H46" s="159">
        <v>1430</v>
      </c>
      <c r="I46" s="287">
        <v>1500</v>
      </c>
      <c r="J46" s="288">
        <v>1630</v>
      </c>
      <c r="K46" s="159">
        <v>1650</v>
      </c>
      <c r="L46" s="289">
        <v>1880</v>
      </c>
      <c r="M46" s="161"/>
      <c r="P46" s="109"/>
      <c r="Q46" s="109"/>
      <c r="R46" s="109"/>
      <c r="S46" s="109"/>
      <c r="T46" s="109"/>
      <c r="U46" s="109"/>
      <c r="V46" s="109"/>
      <c r="W46" s="109"/>
      <c r="X46" s="109"/>
      <c r="Y46" s="109"/>
      <c r="Z46" s="109"/>
      <c r="AA46" s="109"/>
      <c r="AB46" s="109"/>
      <c r="AC46" s="109"/>
      <c r="AD46" s="109"/>
      <c r="AE46" s="109"/>
      <c r="AF46" s="109"/>
      <c r="AG46" s="109"/>
      <c r="AH46" s="109"/>
      <c r="AI46" s="109"/>
      <c r="AJ46" s="109"/>
      <c r="AK46" s="109"/>
      <c r="AL46" s="109"/>
      <c r="AM46" s="109"/>
      <c r="AN46" s="109"/>
      <c r="AO46" s="109"/>
      <c r="AP46" s="109"/>
      <c r="AQ46" s="109"/>
      <c r="AR46" s="109"/>
      <c r="AS46" s="109"/>
      <c r="AT46" s="109"/>
      <c r="AU46" s="109"/>
      <c r="AV46" s="109"/>
      <c r="AW46" s="109"/>
      <c r="AX46" s="109"/>
    </row>
    <row r="47" spans="1:50" s="98" customFormat="1" ht="21" customHeight="1">
      <c r="A47" s="188"/>
      <c r="B47" s="211" t="s">
        <v>425</v>
      </c>
      <c r="C47" s="158"/>
      <c r="D47" s="158" t="s">
        <v>13</v>
      </c>
      <c r="E47" s="159">
        <v>1400</v>
      </c>
      <c r="F47" s="287">
        <v>1510</v>
      </c>
      <c r="G47" s="159">
        <v>1570</v>
      </c>
      <c r="H47" s="159">
        <v>1410</v>
      </c>
      <c r="I47" s="287">
        <v>1450</v>
      </c>
      <c r="J47" s="288">
        <v>1600</v>
      </c>
      <c r="K47" s="193">
        <v>1600</v>
      </c>
      <c r="L47" s="95">
        <v>1830</v>
      </c>
      <c r="M47" s="161"/>
      <c r="P47" s="109"/>
      <c r="Q47" s="109"/>
      <c r="R47" s="109"/>
      <c r="S47" s="109"/>
      <c r="T47" s="109"/>
      <c r="U47" s="109"/>
      <c r="V47" s="109"/>
      <c r="W47" s="109"/>
      <c r="X47" s="109"/>
      <c r="Y47" s="109"/>
      <c r="Z47" s="109"/>
      <c r="AA47" s="109"/>
      <c r="AB47" s="109"/>
      <c r="AC47" s="109"/>
      <c r="AD47" s="109"/>
      <c r="AE47" s="109"/>
      <c r="AF47" s="109"/>
      <c r="AG47" s="109"/>
      <c r="AH47" s="109"/>
      <c r="AI47" s="109"/>
      <c r="AJ47" s="109"/>
      <c r="AK47" s="109"/>
      <c r="AL47" s="109"/>
      <c r="AM47" s="109"/>
      <c r="AN47" s="109"/>
      <c r="AO47" s="109"/>
      <c r="AP47" s="109"/>
      <c r="AQ47" s="109"/>
      <c r="AR47" s="109"/>
      <c r="AS47" s="109"/>
      <c r="AT47" s="109"/>
      <c r="AU47" s="109"/>
      <c r="AV47" s="109"/>
      <c r="AW47" s="109"/>
      <c r="AX47" s="109"/>
    </row>
    <row r="48" spans="1:50" s="98" customFormat="1" ht="21" customHeight="1">
      <c r="A48" s="188"/>
      <c r="B48" s="211" t="s">
        <v>426</v>
      </c>
      <c r="C48" s="158"/>
      <c r="D48" s="158" t="s">
        <v>13</v>
      </c>
      <c r="E48" s="159">
        <v>1400</v>
      </c>
      <c r="F48" s="287">
        <v>1560</v>
      </c>
      <c r="G48" s="159">
        <v>1600</v>
      </c>
      <c r="H48" s="159">
        <v>1430</v>
      </c>
      <c r="I48" s="287">
        <v>1500</v>
      </c>
      <c r="J48" s="288">
        <v>1630</v>
      </c>
      <c r="K48" s="193">
        <v>1650</v>
      </c>
      <c r="L48" s="95">
        <v>1880</v>
      </c>
      <c r="M48" s="161"/>
      <c r="P48" s="109"/>
      <c r="Q48" s="109"/>
      <c r="R48" s="109"/>
      <c r="S48" s="109"/>
      <c r="T48" s="109"/>
      <c r="U48" s="109"/>
      <c r="V48" s="109"/>
      <c r="W48" s="109"/>
      <c r="X48" s="109"/>
      <c r="Y48" s="109"/>
      <c r="Z48" s="109"/>
      <c r="AA48" s="109"/>
      <c r="AB48" s="109"/>
      <c r="AC48" s="109"/>
      <c r="AD48" s="109"/>
      <c r="AE48" s="109"/>
      <c r="AF48" s="109"/>
      <c r="AG48" s="109"/>
      <c r="AH48" s="109"/>
      <c r="AI48" s="109"/>
      <c r="AJ48" s="109"/>
      <c r="AK48" s="109"/>
      <c r="AL48" s="109"/>
      <c r="AM48" s="109"/>
      <c r="AN48" s="109"/>
      <c r="AO48" s="109"/>
      <c r="AP48" s="109"/>
      <c r="AQ48" s="109"/>
      <c r="AR48" s="109"/>
      <c r="AS48" s="109"/>
      <c r="AT48" s="109"/>
      <c r="AU48" s="109"/>
      <c r="AV48" s="109"/>
      <c r="AW48" s="109"/>
      <c r="AX48" s="109"/>
    </row>
    <row r="49" spans="1:50" s="98" customFormat="1" ht="28.5" customHeight="1">
      <c r="A49" s="188"/>
      <c r="B49" s="148" t="s">
        <v>549</v>
      </c>
      <c r="C49" s="212"/>
      <c r="D49" s="207" t="s">
        <v>13</v>
      </c>
      <c r="E49" s="208">
        <v>1470</v>
      </c>
      <c r="F49" s="367">
        <v>1530</v>
      </c>
      <c r="G49" s="208">
        <v>1570</v>
      </c>
      <c r="H49" s="208">
        <v>1490</v>
      </c>
      <c r="I49" s="351">
        <v>1550</v>
      </c>
      <c r="J49" s="367">
        <v>1560</v>
      </c>
      <c r="K49" s="209">
        <v>1570</v>
      </c>
      <c r="L49" s="367">
        <v>1870</v>
      </c>
      <c r="M49" s="161"/>
      <c r="P49" s="109"/>
      <c r="Q49" s="109"/>
      <c r="R49" s="109"/>
      <c r="S49" s="109"/>
      <c r="T49" s="109"/>
      <c r="U49" s="109"/>
      <c r="V49" s="109"/>
      <c r="W49" s="109"/>
      <c r="X49" s="109"/>
      <c r="Y49" s="109"/>
      <c r="Z49" s="109"/>
      <c r="AA49" s="109"/>
      <c r="AB49" s="109"/>
      <c r="AC49" s="109"/>
      <c r="AD49" s="109"/>
      <c r="AE49" s="109"/>
      <c r="AF49" s="109"/>
      <c r="AG49" s="109"/>
      <c r="AH49" s="109"/>
      <c r="AI49" s="109"/>
      <c r="AJ49" s="109"/>
      <c r="AK49" s="109"/>
      <c r="AL49" s="109"/>
      <c r="AM49" s="109"/>
      <c r="AN49" s="109"/>
      <c r="AO49" s="109"/>
      <c r="AP49" s="109"/>
      <c r="AQ49" s="109"/>
      <c r="AR49" s="109"/>
      <c r="AS49" s="109"/>
      <c r="AT49" s="109"/>
      <c r="AU49" s="109"/>
      <c r="AV49" s="109"/>
      <c r="AW49" s="109"/>
      <c r="AX49" s="109"/>
    </row>
    <row r="50" spans="1:50" s="98" customFormat="1" ht="21" customHeight="1">
      <c r="A50" s="188"/>
      <c r="B50" s="148" t="s">
        <v>550</v>
      </c>
      <c r="C50" s="212"/>
      <c r="D50" s="207" t="s">
        <v>13</v>
      </c>
      <c r="E50" s="208">
        <v>1530</v>
      </c>
      <c r="F50" s="367">
        <v>1590</v>
      </c>
      <c r="G50" s="208">
        <v>1630</v>
      </c>
      <c r="H50" s="208">
        <v>1550</v>
      </c>
      <c r="I50" s="351">
        <v>1610</v>
      </c>
      <c r="J50" s="367">
        <v>1620</v>
      </c>
      <c r="K50" s="209">
        <v>1630</v>
      </c>
      <c r="L50" s="367">
        <v>1930</v>
      </c>
      <c r="M50" s="161"/>
      <c r="P50" s="109"/>
      <c r="Q50" s="109"/>
      <c r="R50" s="109"/>
      <c r="S50" s="109"/>
      <c r="T50" s="109"/>
      <c r="U50" s="109"/>
      <c r="V50" s="109"/>
      <c r="W50" s="109"/>
      <c r="X50" s="109"/>
      <c r="Y50" s="109"/>
      <c r="Z50" s="109"/>
      <c r="AA50" s="109"/>
      <c r="AB50" s="109"/>
      <c r="AC50" s="109"/>
      <c r="AD50" s="109"/>
      <c r="AE50" s="109"/>
      <c r="AF50" s="109"/>
      <c r="AG50" s="109"/>
      <c r="AH50" s="109"/>
      <c r="AI50" s="109"/>
      <c r="AJ50" s="109"/>
      <c r="AK50" s="109"/>
      <c r="AL50" s="109"/>
      <c r="AM50" s="109"/>
      <c r="AN50" s="109"/>
      <c r="AO50" s="109"/>
      <c r="AP50" s="109"/>
      <c r="AQ50" s="109"/>
      <c r="AR50" s="109"/>
      <c r="AS50" s="109"/>
      <c r="AT50" s="109"/>
      <c r="AU50" s="109"/>
      <c r="AV50" s="109"/>
      <c r="AW50" s="109"/>
      <c r="AX50" s="109"/>
    </row>
    <row r="51" spans="1:50" s="98" customFormat="1" ht="21" customHeight="1">
      <c r="A51" s="188"/>
      <c r="B51" s="140" t="s">
        <v>551</v>
      </c>
      <c r="C51" s="203"/>
      <c r="D51" s="152" t="s">
        <v>13</v>
      </c>
      <c r="E51" s="204"/>
      <c r="F51" s="43"/>
      <c r="G51" s="204"/>
      <c r="H51" s="204">
        <v>1430</v>
      </c>
      <c r="I51" s="44"/>
      <c r="J51" s="43"/>
      <c r="K51" s="213"/>
      <c r="L51" s="43"/>
      <c r="M51" s="161"/>
      <c r="P51" s="109"/>
      <c r="Q51" s="109"/>
      <c r="R51" s="109"/>
      <c r="S51" s="109"/>
      <c r="T51" s="109"/>
      <c r="U51" s="109"/>
      <c r="V51" s="109"/>
      <c r="W51" s="109"/>
      <c r="X51" s="109"/>
      <c r="Y51" s="109"/>
      <c r="Z51" s="109"/>
      <c r="AA51" s="109"/>
      <c r="AB51" s="109"/>
      <c r="AC51" s="109"/>
      <c r="AD51" s="109"/>
      <c r="AE51" s="109"/>
      <c r="AF51" s="109"/>
      <c r="AG51" s="109"/>
      <c r="AH51" s="109"/>
      <c r="AI51" s="109"/>
      <c r="AJ51" s="109"/>
      <c r="AK51" s="109"/>
      <c r="AL51" s="109"/>
      <c r="AM51" s="109"/>
      <c r="AN51" s="109"/>
      <c r="AO51" s="109"/>
      <c r="AP51" s="109"/>
      <c r="AQ51" s="109"/>
      <c r="AR51" s="109"/>
      <c r="AS51" s="109"/>
      <c r="AT51" s="109"/>
      <c r="AU51" s="109"/>
      <c r="AV51" s="109"/>
      <c r="AW51" s="109"/>
      <c r="AX51" s="109"/>
    </row>
    <row r="52" spans="1:50" s="98" customFormat="1" ht="21" customHeight="1">
      <c r="A52" s="188"/>
      <c r="B52" s="153" t="s">
        <v>552</v>
      </c>
      <c r="C52" s="205"/>
      <c r="D52" s="154" t="s">
        <v>13</v>
      </c>
      <c r="E52" s="206"/>
      <c r="F52" s="32"/>
      <c r="G52" s="206"/>
      <c r="H52" s="206">
        <v>1490</v>
      </c>
      <c r="I52" s="33"/>
      <c r="J52" s="32"/>
      <c r="K52" s="214"/>
      <c r="L52" s="32"/>
      <c r="M52" s="161"/>
      <c r="P52" s="109"/>
      <c r="Q52" s="109"/>
      <c r="R52" s="109"/>
      <c r="S52" s="109"/>
      <c r="T52" s="109"/>
      <c r="U52" s="109"/>
      <c r="V52" s="109"/>
      <c r="W52" s="109"/>
      <c r="X52" s="109"/>
      <c r="Y52" s="109"/>
      <c r="Z52" s="109"/>
      <c r="AA52" s="109"/>
      <c r="AB52" s="109"/>
      <c r="AC52" s="109"/>
      <c r="AD52" s="109"/>
      <c r="AE52" s="109"/>
      <c r="AF52" s="109"/>
      <c r="AG52" s="109"/>
      <c r="AH52" s="109"/>
      <c r="AI52" s="109"/>
      <c r="AJ52" s="109"/>
      <c r="AK52" s="109"/>
      <c r="AL52" s="109"/>
      <c r="AM52" s="109"/>
      <c r="AN52" s="109"/>
      <c r="AO52" s="109"/>
      <c r="AP52" s="109"/>
      <c r="AQ52" s="109"/>
      <c r="AR52" s="109"/>
      <c r="AS52" s="109"/>
      <c r="AT52" s="109"/>
      <c r="AU52" s="109"/>
      <c r="AV52" s="109"/>
      <c r="AW52" s="109"/>
      <c r="AX52" s="109"/>
    </row>
    <row r="53" spans="1:13" ht="22.5" customHeight="1">
      <c r="A53" s="155">
        <v>6</v>
      </c>
      <c r="B53" s="189" t="s">
        <v>110</v>
      </c>
      <c r="C53" s="215"/>
      <c r="D53" s="215"/>
      <c r="E53" s="216"/>
      <c r="F53" s="372"/>
      <c r="G53" s="216"/>
      <c r="H53" s="216"/>
      <c r="I53" s="352"/>
      <c r="J53" s="352"/>
      <c r="K53" s="217"/>
      <c r="L53" s="381"/>
      <c r="M53" s="218"/>
    </row>
    <row r="54" spans="1:13" ht="21.75" customHeight="1">
      <c r="A54" s="155"/>
      <c r="B54" s="211" t="s">
        <v>85</v>
      </c>
      <c r="C54" s="196"/>
      <c r="D54" s="158" t="s">
        <v>135</v>
      </c>
      <c r="E54" s="159">
        <v>170000</v>
      </c>
      <c r="F54" s="287">
        <v>154000</v>
      </c>
      <c r="G54" s="159">
        <v>170000</v>
      </c>
      <c r="H54" s="159">
        <v>145000</v>
      </c>
      <c r="I54" s="288">
        <v>140000</v>
      </c>
      <c r="J54" s="288">
        <v>185000</v>
      </c>
      <c r="K54" s="160">
        <v>261400</v>
      </c>
      <c r="L54" s="289">
        <v>220000</v>
      </c>
      <c r="M54" s="161"/>
    </row>
    <row r="55" spans="1:13" ht="21.75" customHeight="1">
      <c r="A55" s="155"/>
      <c r="B55" s="211" t="s">
        <v>115</v>
      </c>
      <c r="C55" s="196"/>
      <c r="D55" s="158" t="s">
        <v>135</v>
      </c>
      <c r="E55" s="159">
        <v>224838</v>
      </c>
      <c r="F55" s="287">
        <v>258500</v>
      </c>
      <c r="G55" s="159">
        <v>220000</v>
      </c>
      <c r="H55" s="159">
        <v>235000</v>
      </c>
      <c r="I55" s="288">
        <v>230000</v>
      </c>
      <c r="J55" s="288">
        <v>275000</v>
      </c>
      <c r="K55" s="160">
        <v>372000</v>
      </c>
      <c r="L55" s="289">
        <v>320000</v>
      </c>
      <c r="M55" s="161"/>
    </row>
    <row r="56" spans="1:13" ht="21.75" customHeight="1">
      <c r="A56" s="155"/>
      <c r="B56" s="211" t="s">
        <v>111</v>
      </c>
      <c r="C56" s="196"/>
      <c r="D56" s="158" t="s">
        <v>135</v>
      </c>
      <c r="E56" s="159">
        <v>224838</v>
      </c>
      <c r="F56" s="287">
        <v>258500</v>
      </c>
      <c r="G56" s="159">
        <v>220000</v>
      </c>
      <c r="H56" s="159">
        <v>235000</v>
      </c>
      <c r="I56" s="288">
        <v>230000</v>
      </c>
      <c r="J56" s="288">
        <v>275000</v>
      </c>
      <c r="K56" s="160">
        <v>372000</v>
      </c>
      <c r="L56" s="289">
        <v>320000</v>
      </c>
      <c r="M56" s="161"/>
    </row>
    <row r="57" spans="1:17" ht="21.75" customHeight="1">
      <c r="A57" s="155"/>
      <c r="B57" s="211" t="s">
        <v>112</v>
      </c>
      <c r="C57" s="196"/>
      <c r="D57" s="158" t="s">
        <v>135</v>
      </c>
      <c r="E57" s="159">
        <v>206656</v>
      </c>
      <c r="F57" s="287">
        <v>247500</v>
      </c>
      <c r="G57" s="159">
        <v>220000</v>
      </c>
      <c r="H57" s="159">
        <v>225000</v>
      </c>
      <c r="I57" s="288">
        <v>210000</v>
      </c>
      <c r="J57" s="288">
        <v>300000</v>
      </c>
      <c r="K57" s="160">
        <v>353000</v>
      </c>
      <c r="L57" s="289">
        <v>310000</v>
      </c>
      <c r="M57" s="161"/>
      <c r="N57" s="93" t="s">
        <v>264</v>
      </c>
      <c r="Q57" s="109" t="s">
        <v>267</v>
      </c>
    </row>
    <row r="58" spans="1:18" ht="21.75" customHeight="1">
      <c r="A58" s="155"/>
      <c r="B58" s="211" t="s">
        <v>113</v>
      </c>
      <c r="C58" s="196"/>
      <c r="D58" s="158" t="s">
        <v>135</v>
      </c>
      <c r="E58" s="159">
        <v>184250</v>
      </c>
      <c r="F58" s="287">
        <v>231000</v>
      </c>
      <c r="G58" s="159">
        <v>170000</v>
      </c>
      <c r="H58" s="159">
        <v>220000</v>
      </c>
      <c r="I58" s="288">
        <v>200000</v>
      </c>
      <c r="J58" s="288">
        <v>280000</v>
      </c>
      <c r="K58" s="160">
        <v>334000</v>
      </c>
      <c r="L58" s="289">
        <v>300000</v>
      </c>
      <c r="M58" s="161"/>
      <c r="N58" s="93" t="s">
        <v>265</v>
      </c>
      <c r="O58" s="93" t="s">
        <v>266</v>
      </c>
      <c r="Q58" s="109">
        <v>2033</v>
      </c>
      <c r="R58" s="109">
        <f>Q58*45</f>
        <v>91485</v>
      </c>
    </row>
    <row r="59" spans="1:22" ht="21.75" customHeight="1">
      <c r="A59" s="155"/>
      <c r="B59" s="211" t="s">
        <v>114</v>
      </c>
      <c r="C59" s="196"/>
      <c r="D59" s="158" t="s">
        <v>135</v>
      </c>
      <c r="E59" s="186"/>
      <c r="F59" s="287">
        <v>198000</v>
      </c>
      <c r="G59" s="186"/>
      <c r="H59" s="159"/>
      <c r="I59" s="350"/>
      <c r="J59" s="288">
        <v>260000</v>
      </c>
      <c r="K59" s="197"/>
      <c r="L59" s="289"/>
      <c r="M59" s="161"/>
      <c r="Q59" s="334"/>
      <c r="R59" s="334"/>
      <c r="S59" s="334"/>
      <c r="T59" s="334"/>
      <c r="U59" s="334"/>
      <c r="V59" s="334"/>
    </row>
    <row r="60" spans="1:22" ht="21.75" customHeight="1">
      <c r="A60" s="219"/>
      <c r="B60" s="211" t="s">
        <v>122</v>
      </c>
      <c r="C60" s="158"/>
      <c r="D60" s="158" t="s">
        <v>135</v>
      </c>
      <c r="E60" s="159"/>
      <c r="F60" s="287">
        <v>230000</v>
      </c>
      <c r="G60" s="159"/>
      <c r="H60" s="159">
        <v>230000</v>
      </c>
      <c r="I60" s="288"/>
      <c r="J60" s="288"/>
      <c r="K60" s="160"/>
      <c r="L60" s="289"/>
      <c r="M60" s="161"/>
      <c r="Q60" s="334"/>
      <c r="R60" s="334"/>
      <c r="S60" s="334"/>
      <c r="T60" s="334"/>
      <c r="U60" s="334"/>
      <c r="V60" s="334"/>
    </row>
    <row r="61" spans="1:50" s="101" customFormat="1" ht="21.75" customHeight="1">
      <c r="A61" s="219"/>
      <c r="B61" s="211" t="s">
        <v>231</v>
      </c>
      <c r="C61" s="158"/>
      <c r="D61" s="158" t="s">
        <v>135</v>
      </c>
      <c r="E61" s="159"/>
      <c r="F61" s="287">
        <v>195000</v>
      </c>
      <c r="G61" s="159"/>
      <c r="H61" s="159">
        <v>200000</v>
      </c>
      <c r="I61" s="288"/>
      <c r="J61" s="288"/>
      <c r="K61" s="160"/>
      <c r="L61" s="289"/>
      <c r="M61" s="161"/>
      <c r="P61" s="117"/>
      <c r="Q61" s="335"/>
      <c r="R61" s="335"/>
      <c r="S61" s="343" t="s">
        <v>600</v>
      </c>
      <c r="T61" s="335"/>
      <c r="U61" s="335"/>
      <c r="V61" s="335"/>
      <c r="W61" s="117"/>
      <c r="X61" s="117"/>
      <c r="Y61" s="117"/>
      <c r="Z61" s="117"/>
      <c r="AA61" s="117"/>
      <c r="AB61" s="117"/>
      <c r="AC61" s="117"/>
      <c r="AD61" s="117"/>
      <c r="AE61" s="117"/>
      <c r="AF61" s="117"/>
      <c r="AG61" s="117"/>
      <c r="AH61" s="117"/>
      <c r="AI61" s="117"/>
      <c r="AJ61" s="117"/>
      <c r="AK61" s="117"/>
      <c r="AL61" s="117"/>
      <c r="AM61" s="117"/>
      <c r="AN61" s="117"/>
      <c r="AO61" s="117"/>
      <c r="AP61" s="117"/>
      <c r="AQ61" s="117"/>
      <c r="AR61" s="117"/>
      <c r="AS61" s="117"/>
      <c r="AT61" s="117"/>
      <c r="AU61" s="117"/>
      <c r="AV61" s="117"/>
      <c r="AW61" s="117"/>
      <c r="AX61" s="117"/>
    </row>
    <row r="62" spans="1:42" s="98" customFormat="1" ht="21" customHeight="1">
      <c r="A62" s="182">
        <v>7</v>
      </c>
      <c r="B62" s="220" t="s">
        <v>86</v>
      </c>
      <c r="C62" s="221"/>
      <c r="D62" s="183"/>
      <c r="E62" s="222"/>
      <c r="F62" s="373"/>
      <c r="G62" s="222"/>
      <c r="H62" s="222"/>
      <c r="I62" s="353"/>
      <c r="J62" s="377"/>
      <c r="K62" s="223"/>
      <c r="L62" s="382"/>
      <c r="M62" s="161"/>
      <c r="N62" s="98" t="s">
        <v>262</v>
      </c>
      <c r="Q62" s="414" t="s">
        <v>603</v>
      </c>
      <c r="R62" s="414"/>
      <c r="S62" s="342" t="s">
        <v>602</v>
      </c>
      <c r="T62" s="336" t="s">
        <v>519</v>
      </c>
      <c r="U62" s="336" t="s">
        <v>599</v>
      </c>
      <c r="V62" s="337"/>
      <c r="W62" s="109"/>
      <c r="X62" s="109"/>
      <c r="Y62" s="109"/>
      <c r="Z62" s="109"/>
      <c r="AA62" s="109"/>
      <c r="AB62" s="109"/>
      <c r="AC62" s="109"/>
      <c r="AD62" s="109"/>
      <c r="AE62" s="109"/>
      <c r="AF62" s="109"/>
      <c r="AG62" s="109"/>
      <c r="AH62" s="109"/>
      <c r="AI62" s="109"/>
      <c r="AJ62" s="109"/>
      <c r="AK62" s="109"/>
      <c r="AL62" s="109"/>
      <c r="AM62" s="109"/>
      <c r="AN62" s="109"/>
      <c r="AO62" s="109"/>
      <c r="AP62" s="109"/>
    </row>
    <row r="63" spans="1:42" s="98" customFormat="1" ht="21" customHeight="1">
      <c r="A63" s="155"/>
      <c r="B63" s="211" t="s">
        <v>16</v>
      </c>
      <c r="C63" s="158"/>
      <c r="D63" s="158" t="s">
        <v>17</v>
      </c>
      <c r="E63" s="159">
        <v>280000</v>
      </c>
      <c r="F63" s="374"/>
      <c r="G63" s="159"/>
      <c r="H63" s="159">
        <v>250000</v>
      </c>
      <c r="I63" s="288">
        <v>160000</v>
      </c>
      <c r="J63" s="288">
        <v>350000</v>
      </c>
      <c r="K63" s="160"/>
      <c r="L63" s="289">
        <v>170000</v>
      </c>
      <c r="M63" s="161"/>
      <c r="N63" s="98" t="s">
        <v>263</v>
      </c>
      <c r="Q63" s="414">
        <f>1.2*60*2607</f>
        <v>187704</v>
      </c>
      <c r="R63" s="414"/>
      <c r="S63" s="341">
        <f>160000+Q63</f>
        <v>347704</v>
      </c>
      <c r="T63" s="336">
        <f>U63-S63</f>
        <v>26800</v>
      </c>
      <c r="U63" s="338">
        <v>374504</v>
      </c>
      <c r="V63" s="337"/>
      <c r="W63" s="334" t="s">
        <v>16</v>
      </c>
      <c r="X63" s="109"/>
      <c r="Y63" s="109"/>
      <c r="Z63" s="109"/>
      <c r="AA63" s="109"/>
      <c r="AB63" s="109"/>
      <c r="AC63" s="109"/>
      <c r="AD63" s="109"/>
      <c r="AE63" s="109"/>
      <c r="AF63" s="109"/>
      <c r="AG63" s="109"/>
      <c r="AH63" s="109"/>
      <c r="AI63" s="109"/>
      <c r="AJ63" s="109"/>
      <c r="AK63" s="109"/>
      <c r="AL63" s="109"/>
      <c r="AM63" s="109"/>
      <c r="AN63" s="109"/>
      <c r="AO63" s="109"/>
      <c r="AP63" s="109"/>
    </row>
    <row r="64" spans="1:42" s="98" customFormat="1" ht="21" customHeight="1">
      <c r="A64" s="155"/>
      <c r="B64" s="211" t="s">
        <v>18</v>
      </c>
      <c r="C64" s="158"/>
      <c r="D64" s="158" t="s">
        <v>17</v>
      </c>
      <c r="E64" s="159">
        <v>310000</v>
      </c>
      <c r="F64" s="374"/>
      <c r="G64" s="159"/>
      <c r="H64" s="159">
        <v>270000</v>
      </c>
      <c r="I64" s="288">
        <v>180000</v>
      </c>
      <c r="J64" s="288">
        <v>400000</v>
      </c>
      <c r="K64" s="160"/>
      <c r="L64" s="289">
        <v>200000</v>
      </c>
      <c r="M64" s="161"/>
      <c r="Q64" s="414">
        <f>1.38*60*2607</f>
        <v>215859.6</v>
      </c>
      <c r="R64" s="414"/>
      <c r="S64" s="341">
        <f>180000+Q64</f>
        <v>395859.6</v>
      </c>
      <c r="T64" s="336">
        <f>U64-S64</f>
        <v>28644.400000000023</v>
      </c>
      <c r="U64" s="338">
        <v>424504</v>
      </c>
      <c r="V64" s="337"/>
      <c r="W64" s="334" t="s">
        <v>18</v>
      </c>
      <c r="X64" s="109"/>
      <c r="Y64" s="109"/>
      <c r="Z64" s="109"/>
      <c r="AA64" s="109"/>
      <c r="AB64" s="109"/>
      <c r="AC64" s="109"/>
      <c r="AD64" s="109"/>
      <c r="AE64" s="109"/>
      <c r="AF64" s="109"/>
      <c r="AG64" s="109"/>
      <c r="AH64" s="109"/>
      <c r="AI64" s="109"/>
      <c r="AJ64" s="109"/>
      <c r="AK64" s="109"/>
      <c r="AL64" s="109"/>
      <c r="AM64" s="109"/>
      <c r="AN64" s="109"/>
      <c r="AO64" s="109"/>
      <c r="AP64" s="109"/>
    </row>
    <row r="65" spans="1:42" s="98" customFormat="1" ht="21" customHeight="1">
      <c r="A65" s="155"/>
      <c r="B65" s="211" t="s">
        <v>160</v>
      </c>
      <c r="C65" s="158"/>
      <c r="D65" s="158"/>
      <c r="E65" s="159"/>
      <c r="F65" s="287"/>
      <c r="G65" s="159"/>
      <c r="H65" s="159">
        <v>300000</v>
      </c>
      <c r="I65" s="288"/>
      <c r="J65" s="288">
        <v>350000</v>
      </c>
      <c r="K65" s="160"/>
      <c r="L65" s="289"/>
      <c r="M65" s="161"/>
      <c r="N65" s="98" t="s">
        <v>261</v>
      </c>
      <c r="Q65" s="335"/>
      <c r="R65" s="339"/>
      <c r="S65" s="334"/>
      <c r="T65" s="334"/>
      <c r="U65" s="334"/>
      <c r="V65" s="337"/>
      <c r="W65" s="109"/>
      <c r="X65" s="109"/>
      <c r="Y65" s="109"/>
      <c r="Z65" s="109"/>
      <c r="AA65" s="109"/>
      <c r="AB65" s="109"/>
      <c r="AC65" s="109"/>
      <c r="AD65" s="109"/>
      <c r="AE65" s="109"/>
      <c r="AF65" s="109"/>
      <c r="AG65" s="109"/>
      <c r="AH65" s="109"/>
      <c r="AI65" s="109"/>
      <c r="AJ65" s="109"/>
      <c r="AK65" s="109"/>
      <c r="AL65" s="109"/>
      <c r="AM65" s="109"/>
      <c r="AN65" s="109"/>
      <c r="AO65" s="109"/>
      <c r="AP65" s="109"/>
    </row>
    <row r="66" spans="1:42" s="98" customFormat="1" ht="21" customHeight="1">
      <c r="A66" s="155">
        <v>8</v>
      </c>
      <c r="B66" s="189" t="s">
        <v>19</v>
      </c>
      <c r="C66" s="158"/>
      <c r="D66" s="158"/>
      <c r="E66" s="159"/>
      <c r="F66" s="287"/>
      <c r="G66" s="159"/>
      <c r="H66" s="159"/>
      <c r="I66" s="287"/>
      <c r="J66" s="288"/>
      <c r="K66" s="160"/>
      <c r="L66" s="289"/>
      <c r="M66" s="161"/>
      <c r="Q66" s="334"/>
      <c r="R66" s="334"/>
      <c r="S66" s="334"/>
      <c r="T66" s="337"/>
      <c r="U66" s="334"/>
      <c r="V66" s="334"/>
      <c r="W66" s="109"/>
      <c r="X66" s="109"/>
      <c r="Y66" s="109"/>
      <c r="Z66" s="109"/>
      <c r="AA66" s="109"/>
      <c r="AB66" s="109"/>
      <c r="AC66" s="109"/>
      <c r="AD66" s="109"/>
      <c r="AE66" s="109"/>
      <c r="AF66" s="109"/>
      <c r="AG66" s="109"/>
      <c r="AH66" s="109"/>
      <c r="AI66" s="109"/>
      <c r="AJ66" s="109"/>
      <c r="AK66" s="109"/>
      <c r="AL66" s="109"/>
      <c r="AM66" s="109"/>
      <c r="AN66" s="109"/>
      <c r="AO66" s="109"/>
      <c r="AP66" s="109"/>
    </row>
    <row r="67" spans="1:42" s="98" customFormat="1" ht="18.75" customHeight="1">
      <c r="A67" s="155" t="s">
        <v>20</v>
      </c>
      <c r="B67" s="189" t="s">
        <v>520</v>
      </c>
      <c r="C67" s="158"/>
      <c r="D67" s="158"/>
      <c r="E67" s="159"/>
      <c r="F67" s="287"/>
      <c r="G67" s="159"/>
      <c r="H67" s="159"/>
      <c r="I67" s="287"/>
      <c r="J67" s="288"/>
      <c r="K67" s="160"/>
      <c r="L67" s="289"/>
      <c r="M67" s="161"/>
      <c r="Q67" s="414"/>
      <c r="R67" s="414"/>
      <c r="S67" s="394"/>
      <c r="T67" s="109"/>
      <c r="U67" s="109"/>
      <c r="V67" s="109"/>
      <c r="W67" s="109"/>
      <c r="X67" s="109"/>
      <c r="Y67" s="109"/>
      <c r="Z67" s="109"/>
      <c r="AA67" s="109"/>
      <c r="AB67" s="109"/>
      <c r="AC67" s="109"/>
      <c r="AD67" s="109"/>
      <c r="AE67" s="109"/>
      <c r="AF67" s="109"/>
      <c r="AG67" s="109"/>
      <c r="AH67" s="109"/>
      <c r="AI67" s="109"/>
      <c r="AJ67" s="109"/>
      <c r="AK67" s="109"/>
      <c r="AL67" s="109"/>
      <c r="AM67" s="109"/>
      <c r="AN67" s="109"/>
      <c r="AO67" s="109"/>
      <c r="AP67" s="109"/>
    </row>
    <row r="68" spans="1:42" s="98" customFormat="1" ht="69" customHeight="1">
      <c r="A68" s="327"/>
      <c r="B68" s="6" t="s">
        <v>595</v>
      </c>
      <c r="C68" s="5"/>
      <c r="D68" s="5"/>
      <c r="E68" s="287">
        <v>1500</v>
      </c>
      <c r="F68" s="287"/>
      <c r="G68" s="328"/>
      <c r="H68" s="287">
        <v>1450</v>
      </c>
      <c r="I68" s="287">
        <v>1420</v>
      </c>
      <c r="J68" s="288">
        <v>1520</v>
      </c>
      <c r="K68" s="288">
        <v>1620</v>
      </c>
      <c r="L68" s="289">
        <v>1640</v>
      </c>
      <c r="M68" s="290"/>
      <c r="R68" s="109"/>
      <c r="S68" s="114"/>
      <c r="T68" s="340"/>
      <c r="U68" s="340"/>
      <c r="V68" s="109"/>
      <c r="W68" s="109"/>
      <c r="X68" s="109"/>
      <c r="Y68" s="109"/>
      <c r="Z68" s="109"/>
      <c r="AA68" s="109"/>
      <c r="AB68" s="109"/>
      <c r="AC68" s="109"/>
      <c r="AD68" s="109"/>
      <c r="AE68" s="109"/>
      <c r="AF68" s="109"/>
      <c r="AG68" s="109"/>
      <c r="AH68" s="109"/>
      <c r="AI68" s="109"/>
      <c r="AJ68" s="109"/>
      <c r="AK68" s="109"/>
      <c r="AL68" s="109"/>
      <c r="AM68" s="109"/>
      <c r="AN68" s="109"/>
      <c r="AO68" s="109"/>
      <c r="AP68" s="109"/>
    </row>
    <row r="69" spans="1:42" s="98" customFormat="1" ht="31.5" customHeight="1">
      <c r="A69" s="284" t="s">
        <v>22</v>
      </c>
      <c r="B69" s="329" t="s">
        <v>597</v>
      </c>
      <c r="C69" s="330"/>
      <c r="D69" s="5"/>
      <c r="E69" s="287"/>
      <c r="F69" s="287"/>
      <c r="G69" s="287"/>
      <c r="H69" s="287"/>
      <c r="I69" s="288"/>
      <c r="J69" s="288"/>
      <c r="K69" s="288"/>
      <c r="L69" s="332"/>
      <c r="M69" s="333"/>
      <c r="Q69" s="109"/>
      <c r="R69" s="109"/>
      <c r="S69" s="114"/>
      <c r="T69" s="114"/>
      <c r="U69" s="109"/>
      <c r="V69" s="109"/>
      <c r="W69" s="109"/>
      <c r="X69" s="109"/>
      <c r="Y69" s="109"/>
      <c r="Z69" s="109"/>
      <c r="AA69" s="109"/>
      <c r="AB69" s="109"/>
      <c r="AC69" s="109"/>
      <c r="AD69" s="109"/>
      <c r="AE69" s="109"/>
      <c r="AF69" s="109"/>
      <c r="AG69" s="109"/>
      <c r="AH69" s="109"/>
      <c r="AI69" s="109"/>
      <c r="AJ69" s="109"/>
      <c r="AK69" s="109"/>
      <c r="AL69" s="109"/>
      <c r="AM69" s="109"/>
      <c r="AN69" s="109"/>
      <c r="AO69" s="109"/>
      <c r="AP69" s="109"/>
    </row>
    <row r="70" spans="1:20" s="98" customFormat="1" ht="26.25" customHeight="1">
      <c r="A70" s="284"/>
      <c r="B70" s="6" t="s">
        <v>596</v>
      </c>
      <c r="C70" s="330"/>
      <c r="D70" s="5" t="s">
        <v>21</v>
      </c>
      <c r="E70" s="287"/>
      <c r="F70" s="287"/>
      <c r="G70" s="287"/>
      <c r="H70" s="287">
        <v>1280</v>
      </c>
      <c r="I70" s="288">
        <v>1400</v>
      </c>
      <c r="J70" s="288">
        <v>1900</v>
      </c>
      <c r="K70" s="288"/>
      <c r="L70" s="288">
        <v>2000</v>
      </c>
      <c r="M70" s="333"/>
      <c r="S70" s="325"/>
      <c r="T70" s="325"/>
    </row>
    <row r="71" spans="1:20" s="98" customFormat="1" ht="27" customHeight="1">
      <c r="A71" s="284"/>
      <c r="B71" s="6" t="s">
        <v>598</v>
      </c>
      <c r="C71" s="330"/>
      <c r="D71" s="5" t="s">
        <v>21</v>
      </c>
      <c r="E71" s="287"/>
      <c r="F71" s="287"/>
      <c r="G71" s="287"/>
      <c r="H71" s="287">
        <v>1200</v>
      </c>
      <c r="I71" s="288">
        <v>1200</v>
      </c>
      <c r="J71" s="288">
        <v>1800</v>
      </c>
      <c r="K71" s="288">
        <v>1600</v>
      </c>
      <c r="L71" s="288"/>
      <c r="M71" s="333"/>
      <c r="S71" s="325"/>
      <c r="T71" s="326"/>
    </row>
    <row r="72" spans="1:42" s="98" customFormat="1" ht="21" customHeight="1">
      <c r="A72" s="155" t="s">
        <v>65</v>
      </c>
      <c r="B72" s="189" t="s">
        <v>88</v>
      </c>
      <c r="C72" s="196"/>
      <c r="D72" s="196"/>
      <c r="E72" s="186"/>
      <c r="F72" s="331"/>
      <c r="G72" s="186"/>
      <c r="H72" s="186"/>
      <c r="I72" s="350"/>
      <c r="J72" s="350"/>
      <c r="K72" s="160"/>
      <c r="L72" s="332"/>
      <c r="M72" s="161"/>
      <c r="N72" s="98">
        <v>1</v>
      </c>
      <c r="O72" s="98">
        <v>1.4</v>
      </c>
      <c r="Q72" s="109"/>
      <c r="R72" s="109"/>
      <c r="S72" s="109"/>
      <c r="T72" s="109"/>
      <c r="U72" s="109"/>
      <c r="V72" s="109"/>
      <c r="W72" s="109"/>
      <c r="X72" s="109"/>
      <c r="Y72" s="109"/>
      <c r="Z72" s="109"/>
      <c r="AA72" s="109"/>
      <c r="AB72" s="109"/>
      <c r="AC72" s="109"/>
      <c r="AD72" s="109"/>
      <c r="AE72" s="109"/>
      <c r="AF72" s="109"/>
      <c r="AG72" s="109"/>
      <c r="AH72" s="109"/>
      <c r="AI72" s="109"/>
      <c r="AJ72" s="109"/>
      <c r="AK72" s="109"/>
      <c r="AL72" s="109"/>
      <c r="AM72" s="109"/>
      <c r="AN72" s="109"/>
      <c r="AO72" s="109"/>
      <c r="AP72" s="109"/>
    </row>
    <row r="73" spans="1:42" s="98" customFormat="1" ht="21" customHeight="1">
      <c r="A73" s="155" t="s">
        <v>157</v>
      </c>
      <c r="B73" s="225" t="s">
        <v>26</v>
      </c>
      <c r="C73" s="158"/>
      <c r="D73" s="158"/>
      <c r="E73" s="159"/>
      <c r="F73" s="287"/>
      <c r="G73" s="159"/>
      <c r="H73" s="159"/>
      <c r="I73" s="288"/>
      <c r="J73" s="288"/>
      <c r="K73" s="288"/>
      <c r="L73" s="332"/>
      <c r="M73" s="161"/>
      <c r="N73" s="98">
        <v>1000</v>
      </c>
      <c r="O73" s="98">
        <f>N73*O72</f>
        <v>1400</v>
      </c>
      <c r="Q73" s="109">
        <f>20*3130</f>
        <v>62600</v>
      </c>
      <c r="R73" s="109"/>
      <c r="S73" s="109"/>
      <c r="T73" s="109"/>
      <c r="U73" s="109"/>
      <c r="V73" s="109"/>
      <c r="W73" s="109"/>
      <c r="X73" s="109"/>
      <c r="Y73" s="109"/>
      <c r="Z73" s="109"/>
      <c r="AA73" s="109"/>
      <c r="AB73" s="109"/>
      <c r="AC73" s="109"/>
      <c r="AD73" s="109"/>
      <c r="AE73" s="109"/>
      <c r="AF73" s="109"/>
      <c r="AG73" s="109"/>
      <c r="AH73" s="109"/>
      <c r="AI73" s="109"/>
      <c r="AJ73" s="109"/>
      <c r="AK73" s="109"/>
      <c r="AL73" s="109"/>
      <c r="AM73" s="109"/>
      <c r="AN73" s="109"/>
      <c r="AO73" s="109"/>
      <c r="AP73" s="109"/>
    </row>
    <row r="74" spans="1:50" s="98" customFormat="1" ht="24" customHeight="1">
      <c r="A74" s="155"/>
      <c r="B74" s="211" t="s">
        <v>123</v>
      </c>
      <c r="C74" s="158"/>
      <c r="D74" s="158" t="s">
        <v>24</v>
      </c>
      <c r="E74" s="159">
        <v>140000</v>
      </c>
      <c r="F74" s="287">
        <v>145000</v>
      </c>
      <c r="G74" s="159">
        <v>151000</v>
      </c>
      <c r="H74" s="159">
        <v>150000</v>
      </c>
      <c r="I74" s="288"/>
      <c r="J74" s="288">
        <v>153000</v>
      </c>
      <c r="K74" s="287">
        <v>155000</v>
      </c>
      <c r="L74" s="332">
        <v>160000</v>
      </c>
      <c r="M74" s="161"/>
      <c r="N74" s="98">
        <v>1</v>
      </c>
      <c r="P74" s="109"/>
      <c r="Q74" s="109">
        <f>Q73/N73</f>
        <v>62.6</v>
      </c>
      <c r="R74" s="109"/>
      <c r="S74" s="109"/>
      <c r="T74" s="109"/>
      <c r="U74" s="109"/>
      <c r="V74" s="109"/>
      <c r="W74" s="109"/>
      <c r="X74" s="109"/>
      <c r="Y74" s="109"/>
      <c r="Z74" s="109"/>
      <c r="AA74" s="109"/>
      <c r="AB74" s="109"/>
      <c r="AC74" s="109"/>
      <c r="AD74" s="109"/>
      <c r="AE74" s="109"/>
      <c r="AF74" s="109"/>
      <c r="AG74" s="109"/>
      <c r="AH74" s="109"/>
      <c r="AI74" s="109"/>
      <c r="AJ74" s="109"/>
      <c r="AK74" s="109"/>
      <c r="AL74" s="109"/>
      <c r="AM74" s="109"/>
      <c r="AN74" s="109"/>
      <c r="AO74" s="109"/>
      <c r="AP74" s="109"/>
      <c r="AQ74" s="109"/>
      <c r="AR74" s="109"/>
      <c r="AS74" s="109"/>
      <c r="AT74" s="109"/>
      <c r="AU74" s="109"/>
      <c r="AV74" s="109"/>
      <c r="AW74" s="109"/>
      <c r="AX74" s="109"/>
    </row>
    <row r="75" spans="1:50" s="98" customFormat="1" ht="24" customHeight="1">
      <c r="A75" s="155"/>
      <c r="B75" s="211" t="s">
        <v>124</v>
      </c>
      <c r="C75" s="158"/>
      <c r="D75" s="158" t="s">
        <v>24</v>
      </c>
      <c r="E75" s="159">
        <v>97000</v>
      </c>
      <c r="F75" s="287">
        <v>100000</v>
      </c>
      <c r="G75" s="159">
        <v>110000</v>
      </c>
      <c r="H75" s="159">
        <v>100000</v>
      </c>
      <c r="I75" s="288">
        <v>105000</v>
      </c>
      <c r="J75" s="288">
        <v>115000</v>
      </c>
      <c r="K75" s="288">
        <v>120000</v>
      </c>
      <c r="L75" s="332">
        <v>115000</v>
      </c>
      <c r="M75" s="161"/>
      <c r="N75" s="98" t="s">
        <v>268</v>
      </c>
      <c r="O75" s="98" t="s">
        <v>269</v>
      </c>
      <c r="P75" s="109"/>
      <c r="Q75" s="109" t="s">
        <v>270</v>
      </c>
      <c r="R75" s="109"/>
      <c r="S75" s="109"/>
      <c r="T75" s="109"/>
      <c r="U75" s="109"/>
      <c r="V75" s="109"/>
      <c r="W75" s="109"/>
      <c r="X75" s="109"/>
      <c r="Y75" s="109"/>
      <c r="Z75" s="109"/>
      <c r="AA75" s="109"/>
      <c r="AB75" s="109"/>
      <c r="AC75" s="109"/>
      <c r="AD75" s="109"/>
      <c r="AE75" s="109"/>
      <c r="AF75" s="109"/>
      <c r="AG75" s="109"/>
      <c r="AH75" s="109"/>
      <c r="AI75" s="109"/>
      <c r="AJ75" s="109"/>
      <c r="AK75" s="109"/>
      <c r="AL75" s="109"/>
      <c r="AM75" s="109"/>
      <c r="AN75" s="109"/>
      <c r="AO75" s="109"/>
      <c r="AP75" s="109"/>
      <c r="AQ75" s="109"/>
      <c r="AR75" s="109"/>
      <c r="AS75" s="109"/>
      <c r="AT75" s="109"/>
      <c r="AU75" s="109"/>
      <c r="AV75" s="109"/>
      <c r="AW75" s="109"/>
      <c r="AX75" s="109"/>
    </row>
    <row r="76" spans="1:50" s="98" customFormat="1" ht="24" customHeight="1">
      <c r="A76" s="155"/>
      <c r="B76" s="211" t="s">
        <v>350</v>
      </c>
      <c r="C76" s="158"/>
      <c r="D76" s="158" t="s">
        <v>24</v>
      </c>
      <c r="E76" s="159">
        <v>80000</v>
      </c>
      <c r="F76" s="287">
        <v>85000</v>
      </c>
      <c r="G76" s="159">
        <v>88000</v>
      </c>
      <c r="H76" s="159">
        <v>85000</v>
      </c>
      <c r="I76" s="288">
        <v>86000</v>
      </c>
      <c r="J76" s="288">
        <v>90000</v>
      </c>
      <c r="K76" s="288">
        <v>105000</v>
      </c>
      <c r="L76" s="332">
        <v>110000</v>
      </c>
      <c r="M76" s="161"/>
      <c r="P76" s="109"/>
      <c r="Q76" s="109"/>
      <c r="R76" s="109"/>
      <c r="S76" s="109"/>
      <c r="T76" s="109"/>
      <c r="U76" s="109"/>
      <c r="V76" s="109"/>
      <c r="W76" s="109"/>
      <c r="X76" s="109"/>
      <c r="Y76" s="109"/>
      <c r="Z76" s="109"/>
      <c r="AA76" s="109"/>
      <c r="AB76" s="109"/>
      <c r="AC76" s="109"/>
      <c r="AD76" s="109"/>
      <c r="AE76" s="109"/>
      <c r="AF76" s="109"/>
      <c r="AG76" s="109"/>
      <c r="AH76" s="109"/>
      <c r="AI76" s="109"/>
      <c r="AJ76" s="109"/>
      <c r="AK76" s="109"/>
      <c r="AL76" s="109"/>
      <c r="AM76" s="109"/>
      <c r="AN76" s="109"/>
      <c r="AO76" s="109"/>
      <c r="AP76" s="109"/>
      <c r="AQ76" s="109"/>
      <c r="AR76" s="109"/>
      <c r="AS76" s="109"/>
      <c r="AT76" s="109"/>
      <c r="AU76" s="109"/>
      <c r="AV76" s="109"/>
      <c r="AW76" s="109"/>
      <c r="AX76" s="109"/>
    </row>
    <row r="77" spans="1:50" s="98" customFormat="1" ht="24" customHeight="1">
      <c r="A77" s="155"/>
      <c r="B77" s="211" t="s">
        <v>25</v>
      </c>
      <c r="C77" s="158"/>
      <c r="D77" s="158" t="s">
        <v>24</v>
      </c>
      <c r="E77" s="159">
        <v>85000</v>
      </c>
      <c r="F77" s="287">
        <f>E77</f>
        <v>85000</v>
      </c>
      <c r="G77" s="159">
        <v>93000</v>
      </c>
      <c r="H77" s="159">
        <v>90000</v>
      </c>
      <c r="I77" s="288"/>
      <c r="J77" s="288">
        <v>95000</v>
      </c>
      <c r="K77" s="288">
        <v>97000</v>
      </c>
      <c r="L77" s="332">
        <v>100000</v>
      </c>
      <c r="M77" s="161"/>
      <c r="P77" s="109"/>
      <c r="Q77" s="109"/>
      <c r="R77" s="109"/>
      <c r="S77" s="109"/>
      <c r="T77" s="109"/>
      <c r="U77" s="109"/>
      <c r="V77" s="109"/>
      <c r="W77" s="109"/>
      <c r="X77" s="109"/>
      <c r="Y77" s="109"/>
      <c r="Z77" s="109"/>
      <c r="AA77" s="109"/>
      <c r="AB77" s="109"/>
      <c r="AC77" s="109"/>
      <c r="AD77" s="109"/>
      <c r="AE77" s="109"/>
      <c r="AF77" s="109"/>
      <c r="AG77" s="109"/>
      <c r="AH77" s="109"/>
      <c r="AI77" s="109"/>
      <c r="AJ77" s="109"/>
      <c r="AK77" s="109"/>
      <c r="AL77" s="109"/>
      <c r="AM77" s="109"/>
      <c r="AN77" s="109"/>
      <c r="AO77" s="109"/>
      <c r="AP77" s="109"/>
      <c r="AQ77" s="109"/>
      <c r="AR77" s="109"/>
      <c r="AS77" s="109"/>
      <c r="AT77" s="109"/>
      <c r="AU77" s="109"/>
      <c r="AV77" s="109"/>
      <c r="AW77" s="109"/>
      <c r="AX77" s="109"/>
    </row>
    <row r="78" spans="1:50" s="98" customFormat="1" ht="24" customHeight="1">
      <c r="A78" s="155"/>
      <c r="B78" s="211" t="s">
        <v>234</v>
      </c>
      <c r="C78" s="196"/>
      <c r="D78" s="158" t="s">
        <v>24</v>
      </c>
      <c r="E78" s="159">
        <v>80000</v>
      </c>
      <c r="F78" s="287">
        <f>E78</f>
        <v>80000</v>
      </c>
      <c r="G78" s="159"/>
      <c r="H78" s="159">
        <v>85000</v>
      </c>
      <c r="I78" s="288"/>
      <c r="J78" s="288">
        <v>87000</v>
      </c>
      <c r="K78" s="288">
        <v>95000</v>
      </c>
      <c r="L78" s="332">
        <v>100000</v>
      </c>
      <c r="M78" s="161"/>
      <c r="P78" s="109"/>
      <c r="Q78" s="109"/>
      <c r="R78" s="109"/>
      <c r="S78" s="109"/>
      <c r="T78" s="109"/>
      <c r="U78" s="109"/>
      <c r="V78" s="109"/>
      <c r="W78" s="109"/>
      <c r="X78" s="109"/>
      <c r="Y78" s="109"/>
      <c r="Z78" s="109"/>
      <c r="AA78" s="109"/>
      <c r="AB78" s="109"/>
      <c r="AC78" s="109"/>
      <c r="AD78" s="109"/>
      <c r="AE78" s="109"/>
      <c r="AF78" s="109"/>
      <c r="AG78" s="109"/>
      <c r="AH78" s="109"/>
      <c r="AI78" s="109"/>
      <c r="AJ78" s="109"/>
      <c r="AK78" s="109"/>
      <c r="AL78" s="109"/>
      <c r="AM78" s="109"/>
      <c r="AN78" s="109"/>
      <c r="AO78" s="109"/>
      <c r="AP78" s="109"/>
      <c r="AQ78" s="109"/>
      <c r="AR78" s="109"/>
      <c r="AS78" s="109"/>
      <c r="AT78" s="109"/>
      <c r="AU78" s="109"/>
      <c r="AV78" s="109"/>
      <c r="AW78" s="109"/>
      <c r="AX78" s="109"/>
    </row>
    <row r="79" spans="1:50" s="98" customFormat="1" ht="24" customHeight="1">
      <c r="A79" s="155"/>
      <c r="B79" s="211" t="s">
        <v>235</v>
      </c>
      <c r="C79" s="196"/>
      <c r="D79" s="158" t="s">
        <v>24</v>
      </c>
      <c r="E79" s="159"/>
      <c r="F79" s="287"/>
      <c r="G79" s="159"/>
      <c r="H79" s="159">
        <f>H80</f>
        <v>90000</v>
      </c>
      <c r="I79" s="288"/>
      <c r="J79" s="288"/>
      <c r="K79" s="160"/>
      <c r="L79" s="332"/>
      <c r="M79" s="161"/>
      <c r="P79" s="109"/>
      <c r="Q79" s="109"/>
      <c r="R79" s="109"/>
      <c r="S79" s="109"/>
      <c r="T79" s="109"/>
      <c r="U79" s="109"/>
      <c r="V79" s="109"/>
      <c r="W79" s="109"/>
      <c r="X79" s="109"/>
      <c r="Y79" s="109"/>
      <c r="Z79" s="109"/>
      <c r="AA79" s="109"/>
      <c r="AB79" s="109"/>
      <c r="AC79" s="109"/>
      <c r="AD79" s="109"/>
      <c r="AE79" s="109"/>
      <c r="AF79" s="109"/>
      <c r="AG79" s="109"/>
      <c r="AH79" s="109"/>
      <c r="AI79" s="109"/>
      <c r="AJ79" s="109"/>
      <c r="AK79" s="109"/>
      <c r="AL79" s="109"/>
      <c r="AM79" s="109"/>
      <c r="AN79" s="109"/>
      <c r="AO79" s="109"/>
      <c r="AP79" s="109"/>
      <c r="AQ79" s="109"/>
      <c r="AR79" s="109"/>
      <c r="AS79" s="109"/>
      <c r="AT79" s="109"/>
      <c r="AU79" s="109"/>
      <c r="AV79" s="109"/>
      <c r="AW79" s="109"/>
      <c r="AX79" s="109"/>
    </row>
    <row r="80" spans="1:50" s="98" customFormat="1" ht="24" customHeight="1">
      <c r="A80" s="155"/>
      <c r="B80" s="211" t="s">
        <v>236</v>
      </c>
      <c r="C80" s="196"/>
      <c r="D80" s="158" t="s">
        <v>24</v>
      </c>
      <c r="E80" s="159"/>
      <c r="F80" s="287"/>
      <c r="G80" s="159"/>
      <c r="H80" s="159">
        <v>90000</v>
      </c>
      <c r="I80" s="288"/>
      <c r="J80" s="288"/>
      <c r="K80" s="160"/>
      <c r="L80" s="332"/>
      <c r="M80" s="161"/>
      <c r="P80" s="109"/>
      <c r="Q80" s="109"/>
      <c r="R80" s="109"/>
      <c r="S80" s="109"/>
      <c r="T80" s="109"/>
      <c r="U80" s="109"/>
      <c r="V80" s="109"/>
      <c r="W80" s="109"/>
      <c r="X80" s="109"/>
      <c r="Y80" s="109"/>
      <c r="Z80" s="109"/>
      <c r="AA80" s="109"/>
      <c r="AB80" s="109"/>
      <c r="AC80" s="109"/>
      <c r="AD80" s="109"/>
      <c r="AE80" s="109"/>
      <c r="AF80" s="109"/>
      <c r="AG80" s="109"/>
      <c r="AH80" s="109"/>
      <c r="AI80" s="109"/>
      <c r="AJ80" s="109"/>
      <c r="AK80" s="109"/>
      <c r="AL80" s="109"/>
      <c r="AM80" s="109"/>
      <c r="AN80" s="109"/>
      <c r="AO80" s="109"/>
      <c r="AP80" s="109"/>
      <c r="AQ80" s="109"/>
      <c r="AR80" s="109"/>
      <c r="AS80" s="109"/>
      <c r="AT80" s="109"/>
      <c r="AU80" s="109"/>
      <c r="AV80" s="109"/>
      <c r="AW80" s="109"/>
      <c r="AX80" s="109"/>
    </row>
    <row r="81" spans="1:50" s="98" customFormat="1" ht="25.5" customHeight="1">
      <c r="A81" s="155" t="s">
        <v>157</v>
      </c>
      <c r="B81" s="225" t="s">
        <v>27</v>
      </c>
      <c r="C81" s="158"/>
      <c r="D81" s="158" t="s">
        <v>91</v>
      </c>
      <c r="E81" s="159"/>
      <c r="F81" s="287"/>
      <c r="G81" s="159"/>
      <c r="H81" s="159"/>
      <c r="I81" s="288"/>
      <c r="J81" s="288"/>
      <c r="K81" s="160"/>
      <c r="L81" s="332"/>
      <c r="M81" s="161"/>
      <c r="P81" s="109"/>
      <c r="Q81" s="109"/>
      <c r="R81" s="109"/>
      <c r="S81" s="109"/>
      <c r="T81" s="109"/>
      <c r="U81" s="109"/>
      <c r="V81" s="109"/>
      <c r="W81" s="109"/>
      <c r="X81" s="109"/>
      <c r="Y81" s="109"/>
      <c r="Z81" s="109"/>
      <c r="AA81" s="109"/>
      <c r="AB81" s="109"/>
      <c r="AC81" s="109"/>
      <c r="AD81" s="109"/>
      <c r="AE81" s="109"/>
      <c r="AF81" s="109"/>
      <c r="AG81" s="109"/>
      <c r="AH81" s="109"/>
      <c r="AI81" s="109"/>
      <c r="AJ81" s="109"/>
      <c r="AK81" s="109"/>
      <c r="AL81" s="109"/>
      <c r="AM81" s="109"/>
      <c r="AN81" s="109"/>
      <c r="AO81" s="109"/>
      <c r="AP81" s="109"/>
      <c r="AQ81" s="109"/>
      <c r="AR81" s="109"/>
      <c r="AS81" s="109"/>
      <c r="AT81" s="109"/>
      <c r="AU81" s="109"/>
      <c r="AV81" s="109"/>
      <c r="AW81" s="109"/>
      <c r="AX81" s="109"/>
    </row>
    <row r="82" spans="1:50" s="98" customFormat="1" ht="24" customHeight="1">
      <c r="A82" s="155"/>
      <c r="B82" s="211" t="s">
        <v>123</v>
      </c>
      <c r="C82" s="158"/>
      <c r="D82" s="158" t="s">
        <v>24</v>
      </c>
      <c r="E82" s="159"/>
      <c r="F82" s="287">
        <v>160000</v>
      </c>
      <c r="G82" s="159"/>
      <c r="H82" s="159">
        <v>150000</v>
      </c>
      <c r="I82" s="288"/>
      <c r="J82" s="288"/>
      <c r="K82" s="160"/>
      <c r="L82" s="332">
        <v>175000</v>
      </c>
      <c r="M82" s="161"/>
      <c r="P82" s="109"/>
      <c r="Q82" s="109"/>
      <c r="R82" s="109"/>
      <c r="S82" s="109"/>
      <c r="T82" s="109"/>
      <c r="U82" s="109"/>
      <c r="V82" s="109"/>
      <c r="W82" s="109"/>
      <c r="X82" s="109"/>
      <c r="Y82" s="109"/>
      <c r="Z82" s="109"/>
      <c r="AA82" s="109"/>
      <c r="AB82" s="109"/>
      <c r="AC82" s="109"/>
      <c r="AD82" s="109"/>
      <c r="AE82" s="109"/>
      <c r="AF82" s="109"/>
      <c r="AG82" s="109"/>
      <c r="AH82" s="109"/>
      <c r="AI82" s="109"/>
      <c r="AJ82" s="109"/>
      <c r="AK82" s="109"/>
      <c r="AL82" s="109"/>
      <c r="AM82" s="109"/>
      <c r="AN82" s="109"/>
      <c r="AO82" s="109"/>
      <c r="AP82" s="109"/>
      <c r="AQ82" s="109"/>
      <c r="AR82" s="109"/>
      <c r="AS82" s="109"/>
      <c r="AT82" s="109"/>
      <c r="AU82" s="109"/>
      <c r="AV82" s="109"/>
      <c r="AW82" s="109"/>
      <c r="AX82" s="109"/>
    </row>
    <row r="83" spans="1:50" s="98" customFormat="1" ht="24" customHeight="1">
      <c r="A83" s="155"/>
      <c r="B83" s="211" t="s">
        <v>124</v>
      </c>
      <c r="C83" s="158"/>
      <c r="D83" s="158" t="s">
        <v>24</v>
      </c>
      <c r="E83" s="159"/>
      <c r="F83" s="287">
        <v>140000</v>
      </c>
      <c r="G83" s="159"/>
      <c r="H83" s="159">
        <v>100000</v>
      </c>
      <c r="I83" s="288"/>
      <c r="J83" s="288"/>
      <c r="K83" s="160"/>
      <c r="L83" s="332">
        <v>115000</v>
      </c>
      <c r="M83" s="161"/>
      <c r="P83" s="109"/>
      <c r="Q83" s="109"/>
      <c r="R83" s="109"/>
      <c r="S83" s="109"/>
      <c r="T83" s="109"/>
      <c r="U83" s="109"/>
      <c r="V83" s="109"/>
      <c r="W83" s="109"/>
      <c r="X83" s="109"/>
      <c r="Y83" s="109"/>
      <c r="Z83" s="109"/>
      <c r="AA83" s="109"/>
      <c r="AB83" s="109"/>
      <c r="AC83" s="109"/>
      <c r="AD83" s="109"/>
      <c r="AE83" s="109"/>
      <c r="AF83" s="109"/>
      <c r="AG83" s="109"/>
      <c r="AH83" s="109"/>
      <c r="AI83" s="109"/>
      <c r="AJ83" s="109"/>
      <c r="AK83" s="109"/>
      <c r="AL83" s="109"/>
      <c r="AM83" s="109"/>
      <c r="AN83" s="109"/>
      <c r="AO83" s="109"/>
      <c r="AP83" s="109"/>
      <c r="AQ83" s="109"/>
      <c r="AR83" s="109"/>
      <c r="AS83" s="109"/>
      <c r="AT83" s="109"/>
      <c r="AU83" s="109"/>
      <c r="AV83" s="109"/>
      <c r="AW83" s="109"/>
      <c r="AX83" s="109"/>
    </row>
    <row r="84" spans="1:50" s="98" customFormat="1" ht="24" customHeight="1">
      <c r="A84" s="155"/>
      <c r="B84" s="211" t="s">
        <v>28</v>
      </c>
      <c r="C84" s="158"/>
      <c r="D84" s="158" t="s">
        <v>24</v>
      </c>
      <c r="E84" s="159"/>
      <c r="F84" s="287">
        <v>98000</v>
      </c>
      <c r="G84" s="159"/>
      <c r="H84" s="159">
        <v>85000</v>
      </c>
      <c r="I84" s="288">
        <v>95000</v>
      </c>
      <c r="J84" s="288"/>
      <c r="K84" s="160"/>
      <c r="L84" s="332">
        <v>100000</v>
      </c>
      <c r="M84" s="161"/>
      <c r="P84" s="109"/>
      <c r="Q84" s="109"/>
      <c r="R84" s="109"/>
      <c r="S84" s="109"/>
      <c r="T84" s="109"/>
      <c r="U84" s="109"/>
      <c r="V84" s="109"/>
      <c r="W84" s="109"/>
      <c r="X84" s="109"/>
      <c r="Y84" s="109"/>
      <c r="Z84" s="109"/>
      <c r="AA84" s="109"/>
      <c r="AB84" s="109"/>
      <c r="AC84" s="109"/>
      <c r="AD84" s="109"/>
      <c r="AE84" s="109"/>
      <c r="AF84" s="109"/>
      <c r="AG84" s="109"/>
      <c r="AH84" s="109"/>
      <c r="AI84" s="109"/>
      <c r="AJ84" s="109"/>
      <c r="AK84" s="109"/>
      <c r="AL84" s="109"/>
      <c r="AM84" s="109"/>
      <c r="AN84" s="109"/>
      <c r="AO84" s="109"/>
      <c r="AP84" s="109"/>
      <c r="AQ84" s="109"/>
      <c r="AR84" s="109"/>
      <c r="AS84" s="109"/>
      <c r="AT84" s="109"/>
      <c r="AU84" s="109"/>
      <c r="AV84" s="109"/>
      <c r="AW84" s="109"/>
      <c r="AX84" s="109"/>
    </row>
    <row r="85" spans="1:50" s="98" customFormat="1" ht="24" customHeight="1">
      <c r="A85" s="226"/>
      <c r="B85" s="211" t="s">
        <v>136</v>
      </c>
      <c r="C85" s="158"/>
      <c r="D85" s="158" t="s">
        <v>24</v>
      </c>
      <c r="E85" s="159"/>
      <c r="F85" s="287">
        <v>90000</v>
      </c>
      <c r="G85" s="159"/>
      <c r="H85" s="159">
        <v>83000</v>
      </c>
      <c r="I85" s="288"/>
      <c r="J85" s="288"/>
      <c r="K85" s="160"/>
      <c r="L85" s="332">
        <v>115000</v>
      </c>
      <c r="M85" s="161"/>
      <c r="P85" s="109"/>
      <c r="Q85" s="109"/>
      <c r="R85" s="109"/>
      <c r="S85" s="109"/>
      <c r="T85" s="109"/>
      <c r="U85" s="109"/>
      <c r="V85" s="109"/>
      <c r="W85" s="109"/>
      <c r="X85" s="109"/>
      <c r="Y85" s="109"/>
      <c r="Z85" s="109"/>
      <c r="AA85" s="109"/>
      <c r="AB85" s="109"/>
      <c r="AC85" s="109"/>
      <c r="AD85" s="109"/>
      <c r="AE85" s="109"/>
      <c r="AF85" s="109"/>
      <c r="AG85" s="109"/>
      <c r="AH85" s="109"/>
      <c r="AI85" s="109"/>
      <c r="AJ85" s="109"/>
      <c r="AK85" s="109"/>
      <c r="AL85" s="109"/>
      <c r="AM85" s="109"/>
      <c r="AN85" s="109"/>
      <c r="AO85" s="109"/>
      <c r="AP85" s="109"/>
      <c r="AQ85" s="109"/>
      <c r="AR85" s="109"/>
      <c r="AS85" s="109"/>
      <c r="AT85" s="109"/>
      <c r="AU85" s="109"/>
      <c r="AV85" s="109"/>
      <c r="AW85" s="109"/>
      <c r="AX85" s="109"/>
    </row>
    <row r="86" spans="1:50" s="98" customFormat="1" ht="24" customHeight="1">
      <c r="A86" s="226"/>
      <c r="B86" s="211" t="s">
        <v>29</v>
      </c>
      <c r="C86" s="158"/>
      <c r="D86" s="158" t="s">
        <v>24</v>
      </c>
      <c r="E86" s="159"/>
      <c r="F86" s="287">
        <v>85000</v>
      </c>
      <c r="G86" s="159"/>
      <c r="H86" s="159">
        <v>85000</v>
      </c>
      <c r="I86" s="288"/>
      <c r="J86" s="288"/>
      <c r="K86" s="160"/>
      <c r="L86" s="332">
        <v>100000</v>
      </c>
      <c r="M86" s="161"/>
      <c r="P86" s="109"/>
      <c r="Q86" s="109"/>
      <c r="R86" s="109"/>
      <c r="S86" s="109"/>
      <c r="T86" s="109"/>
      <c r="U86" s="109"/>
      <c r="V86" s="109"/>
      <c r="W86" s="109"/>
      <c r="X86" s="109"/>
      <c r="Y86" s="109"/>
      <c r="Z86" s="109"/>
      <c r="AA86" s="109"/>
      <c r="AB86" s="109"/>
      <c r="AC86" s="109"/>
      <c r="AD86" s="109"/>
      <c r="AE86" s="109"/>
      <c r="AF86" s="109"/>
      <c r="AG86" s="109"/>
      <c r="AH86" s="109"/>
      <c r="AI86" s="109"/>
      <c r="AJ86" s="109"/>
      <c r="AK86" s="109"/>
      <c r="AL86" s="109"/>
      <c r="AM86" s="109"/>
      <c r="AN86" s="109"/>
      <c r="AO86" s="109"/>
      <c r="AP86" s="109"/>
      <c r="AQ86" s="109"/>
      <c r="AR86" s="109"/>
      <c r="AS86" s="109"/>
      <c r="AT86" s="109"/>
      <c r="AU86" s="109"/>
      <c r="AV86" s="109"/>
      <c r="AW86" s="109"/>
      <c r="AX86" s="109"/>
    </row>
    <row r="87" spans="1:50" s="98" customFormat="1" ht="23.25" customHeight="1">
      <c r="A87" s="155" t="s">
        <v>157</v>
      </c>
      <c r="B87" s="225" t="s">
        <v>156</v>
      </c>
      <c r="C87" s="158"/>
      <c r="D87" s="158"/>
      <c r="E87" s="159"/>
      <c r="F87" s="287"/>
      <c r="G87" s="159"/>
      <c r="H87" s="159"/>
      <c r="I87" s="288"/>
      <c r="J87" s="288"/>
      <c r="K87" s="160"/>
      <c r="L87" s="332"/>
      <c r="M87" s="161"/>
      <c r="P87" s="109"/>
      <c r="Q87" s="109"/>
      <c r="R87" s="109"/>
      <c r="S87" s="109"/>
      <c r="T87" s="109"/>
      <c r="U87" s="109"/>
      <c r="V87" s="109"/>
      <c r="W87" s="109"/>
      <c r="X87" s="109"/>
      <c r="Y87" s="109"/>
      <c r="Z87" s="109"/>
      <c r="AA87" s="109"/>
      <c r="AB87" s="109"/>
      <c r="AC87" s="109"/>
      <c r="AD87" s="109"/>
      <c r="AE87" s="109"/>
      <c r="AF87" s="109"/>
      <c r="AG87" s="109"/>
      <c r="AH87" s="109"/>
      <c r="AI87" s="109"/>
      <c r="AJ87" s="109"/>
      <c r="AK87" s="109"/>
      <c r="AL87" s="109"/>
      <c r="AM87" s="109"/>
      <c r="AN87" s="109"/>
      <c r="AO87" s="109"/>
      <c r="AP87" s="109"/>
      <c r="AQ87" s="109"/>
      <c r="AR87" s="109"/>
      <c r="AS87" s="109"/>
      <c r="AT87" s="109"/>
      <c r="AU87" s="109"/>
      <c r="AV87" s="109"/>
      <c r="AW87" s="109"/>
      <c r="AX87" s="109"/>
    </row>
    <row r="88" spans="1:50" s="98" customFormat="1" ht="21" customHeight="1">
      <c r="A88" s="155"/>
      <c r="B88" s="211" t="s">
        <v>123</v>
      </c>
      <c r="C88" s="158"/>
      <c r="D88" s="158" t="s">
        <v>24</v>
      </c>
      <c r="E88" s="159"/>
      <c r="F88" s="287"/>
      <c r="G88" s="159">
        <v>85000</v>
      </c>
      <c r="H88" s="159"/>
      <c r="I88" s="288"/>
      <c r="J88" s="288"/>
      <c r="K88" s="160"/>
      <c r="L88" s="332">
        <v>160000</v>
      </c>
      <c r="M88" s="161"/>
      <c r="P88" s="109"/>
      <c r="Q88" s="109"/>
      <c r="R88" s="109"/>
      <c r="S88" s="109"/>
      <c r="T88" s="109"/>
      <c r="U88" s="109"/>
      <c r="V88" s="109"/>
      <c r="W88" s="109"/>
      <c r="X88" s="109"/>
      <c r="Y88" s="109"/>
      <c r="Z88" s="109"/>
      <c r="AA88" s="109"/>
      <c r="AB88" s="109"/>
      <c r="AC88" s="109"/>
      <c r="AD88" s="109"/>
      <c r="AE88" s="109"/>
      <c r="AF88" s="109"/>
      <c r="AG88" s="109"/>
      <c r="AH88" s="109"/>
      <c r="AI88" s="109"/>
      <c r="AJ88" s="109"/>
      <c r="AK88" s="109"/>
      <c r="AL88" s="109"/>
      <c r="AM88" s="109"/>
      <c r="AN88" s="109"/>
      <c r="AO88" s="109"/>
      <c r="AP88" s="109"/>
      <c r="AQ88" s="109"/>
      <c r="AR88" s="109"/>
      <c r="AS88" s="109"/>
      <c r="AT88" s="109"/>
      <c r="AU88" s="109"/>
      <c r="AV88" s="109"/>
      <c r="AW88" s="109"/>
      <c r="AX88" s="109"/>
    </row>
    <row r="89" spans="1:50" s="98" customFormat="1" ht="21" customHeight="1">
      <c r="A89" s="155"/>
      <c r="B89" s="211" t="s">
        <v>124</v>
      </c>
      <c r="C89" s="158"/>
      <c r="D89" s="158" t="s">
        <v>24</v>
      </c>
      <c r="E89" s="159"/>
      <c r="F89" s="287"/>
      <c r="G89" s="159">
        <v>75000</v>
      </c>
      <c r="H89" s="159"/>
      <c r="I89" s="288"/>
      <c r="J89" s="288"/>
      <c r="K89" s="160"/>
      <c r="L89" s="332">
        <v>115000</v>
      </c>
      <c r="M89" s="161"/>
      <c r="P89" s="109"/>
      <c r="Q89" s="109"/>
      <c r="R89" s="109"/>
      <c r="S89" s="109"/>
      <c r="T89" s="109"/>
      <c r="U89" s="109"/>
      <c r="V89" s="109"/>
      <c r="W89" s="109"/>
      <c r="X89" s="109"/>
      <c r="Y89" s="109"/>
      <c r="Z89" s="109"/>
      <c r="AA89" s="109"/>
      <c r="AB89" s="109"/>
      <c r="AC89" s="109"/>
      <c r="AD89" s="109"/>
      <c r="AE89" s="109"/>
      <c r="AF89" s="109"/>
      <c r="AG89" s="109"/>
      <c r="AH89" s="109"/>
      <c r="AI89" s="109"/>
      <c r="AJ89" s="109"/>
      <c r="AK89" s="109"/>
      <c r="AL89" s="109"/>
      <c r="AM89" s="109"/>
      <c r="AN89" s="109"/>
      <c r="AO89" s="109"/>
      <c r="AP89" s="109"/>
      <c r="AQ89" s="109"/>
      <c r="AR89" s="109"/>
      <c r="AS89" s="109"/>
      <c r="AT89" s="109"/>
      <c r="AU89" s="109"/>
      <c r="AV89" s="109"/>
      <c r="AW89" s="109"/>
      <c r="AX89" s="109"/>
    </row>
    <row r="90" spans="1:50" s="98" customFormat="1" ht="21" customHeight="1">
      <c r="A90" s="155"/>
      <c r="B90" s="211" t="s">
        <v>23</v>
      </c>
      <c r="C90" s="158"/>
      <c r="D90" s="158" t="s">
        <v>24</v>
      </c>
      <c r="E90" s="159"/>
      <c r="F90" s="287"/>
      <c r="G90" s="159">
        <v>80000</v>
      </c>
      <c r="H90" s="159"/>
      <c r="I90" s="288"/>
      <c r="J90" s="288"/>
      <c r="K90" s="160"/>
      <c r="L90" s="332">
        <v>100000</v>
      </c>
      <c r="M90" s="161"/>
      <c r="P90" s="109"/>
      <c r="Q90" s="109"/>
      <c r="R90" s="109"/>
      <c r="S90" s="109"/>
      <c r="T90" s="109"/>
      <c r="U90" s="109"/>
      <c r="V90" s="109"/>
      <c r="W90" s="109"/>
      <c r="X90" s="109"/>
      <c r="Y90" s="109"/>
      <c r="Z90" s="109"/>
      <c r="AA90" s="109"/>
      <c r="AB90" s="109"/>
      <c r="AC90" s="109"/>
      <c r="AD90" s="109"/>
      <c r="AE90" s="109"/>
      <c r="AF90" s="109"/>
      <c r="AG90" s="109"/>
      <c r="AH90" s="109"/>
      <c r="AI90" s="109"/>
      <c r="AJ90" s="109"/>
      <c r="AK90" s="109"/>
      <c r="AL90" s="109"/>
      <c r="AM90" s="109"/>
      <c r="AN90" s="109"/>
      <c r="AO90" s="109"/>
      <c r="AP90" s="109"/>
      <c r="AQ90" s="109"/>
      <c r="AR90" s="109"/>
      <c r="AS90" s="109"/>
      <c r="AT90" s="109"/>
      <c r="AU90" s="109"/>
      <c r="AV90" s="109"/>
      <c r="AW90" s="109"/>
      <c r="AX90" s="109"/>
    </row>
    <row r="91" spans="1:50" s="98" customFormat="1" ht="21" customHeight="1">
      <c r="A91" s="155"/>
      <c r="B91" s="211" t="s">
        <v>25</v>
      </c>
      <c r="C91" s="158"/>
      <c r="D91" s="158" t="s">
        <v>24</v>
      </c>
      <c r="E91" s="159"/>
      <c r="F91" s="287"/>
      <c r="G91" s="159">
        <v>75000</v>
      </c>
      <c r="H91" s="159"/>
      <c r="I91" s="288"/>
      <c r="J91" s="288"/>
      <c r="K91" s="160"/>
      <c r="L91" s="332">
        <v>115000</v>
      </c>
      <c r="M91" s="161"/>
      <c r="P91" s="109"/>
      <c r="Q91" s="109"/>
      <c r="R91" s="109"/>
      <c r="S91" s="109"/>
      <c r="T91" s="109"/>
      <c r="U91" s="109"/>
      <c r="V91" s="109"/>
      <c r="W91" s="109"/>
      <c r="X91" s="109"/>
      <c r="Y91" s="109"/>
      <c r="Z91" s="109"/>
      <c r="AA91" s="109"/>
      <c r="AB91" s="109"/>
      <c r="AC91" s="109"/>
      <c r="AD91" s="109"/>
      <c r="AE91" s="109"/>
      <c r="AF91" s="109"/>
      <c r="AG91" s="109"/>
      <c r="AH91" s="109"/>
      <c r="AI91" s="109"/>
      <c r="AJ91" s="109"/>
      <c r="AK91" s="109"/>
      <c r="AL91" s="109"/>
      <c r="AM91" s="109"/>
      <c r="AN91" s="109"/>
      <c r="AO91" s="109"/>
      <c r="AP91" s="109"/>
      <c r="AQ91" s="109"/>
      <c r="AR91" s="109"/>
      <c r="AS91" s="109"/>
      <c r="AT91" s="109"/>
      <c r="AU91" s="109"/>
      <c r="AV91" s="109"/>
      <c r="AW91" s="109"/>
      <c r="AX91" s="109"/>
    </row>
    <row r="92" spans="1:50" s="98" customFormat="1" ht="23.25" customHeight="1">
      <c r="A92" s="226">
        <v>9</v>
      </c>
      <c r="B92" s="189" t="s">
        <v>30</v>
      </c>
      <c r="C92" s="227"/>
      <c r="D92" s="227"/>
      <c r="E92" s="228"/>
      <c r="F92" s="375"/>
      <c r="G92" s="228"/>
      <c r="H92" s="228"/>
      <c r="I92" s="354"/>
      <c r="J92" s="354"/>
      <c r="K92" s="229"/>
      <c r="L92" s="332"/>
      <c r="M92" s="161"/>
      <c r="P92" s="109"/>
      <c r="Q92" s="109"/>
      <c r="R92" s="109"/>
      <c r="S92" s="109"/>
      <c r="T92" s="109"/>
      <c r="U92" s="109"/>
      <c r="V92" s="109"/>
      <c r="W92" s="109"/>
      <c r="X92" s="109"/>
      <c r="Y92" s="109"/>
      <c r="Z92" s="109"/>
      <c r="AA92" s="109"/>
      <c r="AB92" s="109"/>
      <c r="AC92" s="109"/>
      <c r="AD92" s="109"/>
      <c r="AE92" s="109"/>
      <c r="AF92" s="109"/>
      <c r="AG92" s="109"/>
      <c r="AH92" s="109"/>
      <c r="AI92" s="109"/>
      <c r="AJ92" s="109"/>
      <c r="AK92" s="109"/>
      <c r="AL92" s="109"/>
      <c r="AM92" s="109"/>
      <c r="AN92" s="109"/>
      <c r="AO92" s="109"/>
      <c r="AP92" s="109"/>
      <c r="AQ92" s="109"/>
      <c r="AR92" s="109"/>
      <c r="AS92" s="109"/>
      <c r="AT92" s="109"/>
      <c r="AU92" s="109"/>
      <c r="AV92" s="109"/>
      <c r="AW92" s="109"/>
      <c r="AX92" s="109"/>
    </row>
    <row r="93" spans="1:50" s="98" customFormat="1" ht="33" customHeight="1">
      <c r="A93" s="226"/>
      <c r="B93" s="211" t="s">
        <v>31</v>
      </c>
      <c r="C93" s="230"/>
      <c r="D93" s="158" t="s">
        <v>32</v>
      </c>
      <c r="E93" s="159">
        <v>80000</v>
      </c>
      <c r="F93" s="287">
        <f>E93</f>
        <v>80000</v>
      </c>
      <c r="G93" s="159">
        <v>87000</v>
      </c>
      <c r="H93" s="159">
        <v>85000</v>
      </c>
      <c r="I93" s="288">
        <v>86000</v>
      </c>
      <c r="J93" s="288">
        <v>90000</v>
      </c>
      <c r="K93" s="160">
        <v>92000</v>
      </c>
      <c r="L93" s="332">
        <v>95000</v>
      </c>
      <c r="M93" s="161"/>
      <c r="P93" s="109"/>
      <c r="Q93" s="109"/>
      <c r="R93" s="109"/>
      <c r="S93" s="109"/>
      <c r="T93" s="109"/>
      <c r="U93" s="109"/>
      <c r="V93" s="109"/>
      <c r="W93" s="109"/>
      <c r="X93" s="109"/>
      <c r="Y93" s="109"/>
      <c r="Z93" s="109"/>
      <c r="AA93" s="109"/>
      <c r="AB93" s="109"/>
      <c r="AC93" s="109"/>
      <c r="AD93" s="109"/>
      <c r="AE93" s="109"/>
      <c r="AF93" s="109"/>
      <c r="AG93" s="109"/>
      <c r="AH93" s="109"/>
      <c r="AI93" s="109"/>
      <c r="AJ93" s="109"/>
      <c r="AK93" s="109"/>
      <c r="AL93" s="109"/>
      <c r="AM93" s="109"/>
      <c r="AN93" s="109"/>
      <c r="AO93" s="109"/>
      <c r="AP93" s="109"/>
      <c r="AQ93" s="109"/>
      <c r="AR93" s="109"/>
      <c r="AS93" s="109"/>
      <c r="AT93" s="109"/>
      <c r="AU93" s="109"/>
      <c r="AV93" s="109"/>
      <c r="AW93" s="109"/>
      <c r="AX93" s="109"/>
    </row>
    <row r="94" spans="1:50" s="98" customFormat="1" ht="35.25" customHeight="1">
      <c r="A94" s="226"/>
      <c r="B94" s="211" t="s">
        <v>33</v>
      </c>
      <c r="C94" s="230"/>
      <c r="D94" s="158" t="s">
        <v>32</v>
      </c>
      <c r="E94" s="159">
        <v>60000</v>
      </c>
      <c r="F94" s="287">
        <f aca="true" t="shared" si="9" ref="F94:F107">E94</f>
        <v>60000</v>
      </c>
      <c r="G94" s="159">
        <v>65500</v>
      </c>
      <c r="H94" s="159">
        <v>65000</v>
      </c>
      <c r="I94" s="288">
        <v>65400</v>
      </c>
      <c r="J94" s="288">
        <v>66000</v>
      </c>
      <c r="K94" s="160">
        <v>68000</v>
      </c>
      <c r="L94" s="332">
        <v>70000</v>
      </c>
      <c r="M94" s="161"/>
      <c r="P94" s="109"/>
      <c r="Q94" s="109"/>
      <c r="R94" s="109"/>
      <c r="S94" s="109"/>
      <c r="T94" s="109"/>
      <c r="U94" s="109"/>
      <c r="V94" s="109"/>
      <c r="W94" s="109"/>
      <c r="X94" s="109"/>
      <c r="Y94" s="109"/>
      <c r="Z94" s="109"/>
      <c r="AA94" s="109"/>
      <c r="AB94" s="109"/>
      <c r="AC94" s="109"/>
      <c r="AD94" s="109"/>
      <c r="AE94" s="109"/>
      <c r="AF94" s="109"/>
      <c r="AG94" s="109"/>
      <c r="AH94" s="109"/>
      <c r="AI94" s="109"/>
      <c r="AJ94" s="109"/>
      <c r="AK94" s="109"/>
      <c r="AL94" s="109"/>
      <c r="AM94" s="109"/>
      <c r="AN94" s="109"/>
      <c r="AO94" s="109"/>
      <c r="AP94" s="109"/>
      <c r="AQ94" s="109"/>
      <c r="AR94" s="109"/>
      <c r="AS94" s="109"/>
      <c r="AT94" s="109"/>
      <c r="AU94" s="109"/>
      <c r="AV94" s="109"/>
      <c r="AW94" s="109"/>
      <c r="AX94" s="109"/>
    </row>
    <row r="95" spans="1:50" s="98" customFormat="1" ht="22.5" customHeight="1">
      <c r="A95" s="226"/>
      <c r="B95" s="211" t="s">
        <v>34</v>
      </c>
      <c r="C95" s="230"/>
      <c r="D95" s="158" t="s">
        <v>35</v>
      </c>
      <c r="E95" s="159">
        <v>9500</v>
      </c>
      <c r="F95" s="287">
        <f t="shared" si="9"/>
        <v>9500</v>
      </c>
      <c r="G95" s="159">
        <v>10700</v>
      </c>
      <c r="H95" s="159">
        <v>10000</v>
      </c>
      <c r="I95" s="288">
        <v>10500</v>
      </c>
      <c r="J95" s="288">
        <v>10500</v>
      </c>
      <c r="K95" s="160">
        <v>11000</v>
      </c>
      <c r="L95" s="332">
        <v>12000</v>
      </c>
      <c r="M95" s="161"/>
      <c r="P95" s="109"/>
      <c r="Q95" s="109"/>
      <c r="R95" s="109"/>
      <c r="S95" s="109"/>
      <c r="T95" s="109"/>
      <c r="U95" s="109"/>
      <c r="V95" s="109"/>
      <c r="W95" s="109"/>
      <c r="X95" s="109"/>
      <c r="Y95" s="109"/>
      <c r="Z95" s="109"/>
      <c r="AA95" s="109"/>
      <c r="AB95" s="109"/>
      <c r="AC95" s="109"/>
      <c r="AD95" s="109"/>
      <c r="AE95" s="109"/>
      <c r="AF95" s="109"/>
      <c r="AG95" s="109"/>
      <c r="AH95" s="109"/>
      <c r="AI95" s="109"/>
      <c r="AJ95" s="109"/>
      <c r="AK95" s="109"/>
      <c r="AL95" s="109"/>
      <c r="AM95" s="109"/>
      <c r="AN95" s="109"/>
      <c r="AO95" s="109"/>
      <c r="AP95" s="109"/>
      <c r="AQ95" s="109"/>
      <c r="AR95" s="109"/>
      <c r="AS95" s="109"/>
      <c r="AT95" s="109"/>
      <c r="AU95" s="109"/>
      <c r="AV95" s="109"/>
      <c r="AW95" s="109"/>
      <c r="AX95" s="109"/>
    </row>
    <row r="96" spans="1:50" s="98" customFormat="1" ht="27.75" customHeight="1">
      <c r="A96" s="226"/>
      <c r="B96" s="211" t="s">
        <v>96</v>
      </c>
      <c r="C96" s="411" t="s">
        <v>109</v>
      </c>
      <c r="D96" s="158" t="s">
        <v>36</v>
      </c>
      <c r="E96" s="159">
        <v>4900</v>
      </c>
      <c r="F96" s="287">
        <f t="shared" si="9"/>
        <v>4900</v>
      </c>
      <c r="G96" s="159">
        <v>5550</v>
      </c>
      <c r="H96" s="159">
        <v>5000</v>
      </c>
      <c r="I96" s="287">
        <v>5510</v>
      </c>
      <c r="J96" s="287">
        <v>5500</v>
      </c>
      <c r="K96" s="159">
        <v>6000</v>
      </c>
      <c r="L96" s="348">
        <v>7000</v>
      </c>
      <c r="M96" s="161"/>
      <c r="P96" s="109"/>
      <c r="Q96" s="109"/>
      <c r="R96" s="109"/>
      <c r="S96" s="109"/>
      <c r="T96" s="109"/>
      <c r="U96" s="109"/>
      <c r="V96" s="109"/>
      <c r="W96" s="109"/>
      <c r="X96" s="109"/>
      <c r="Y96" s="109"/>
      <c r="Z96" s="109"/>
      <c r="AA96" s="109"/>
      <c r="AB96" s="109"/>
      <c r="AC96" s="109"/>
      <c r="AD96" s="109"/>
      <c r="AE96" s="109"/>
      <c r="AF96" s="109"/>
      <c r="AG96" s="109"/>
      <c r="AH96" s="109"/>
      <c r="AI96" s="109"/>
      <c r="AJ96" s="109"/>
      <c r="AK96" s="109"/>
      <c r="AL96" s="109"/>
      <c r="AM96" s="109"/>
      <c r="AN96" s="109"/>
      <c r="AO96" s="109"/>
      <c r="AP96" s="109"/>
      <c r="AQ96" s="109"/>
      <c r="AR96" s="109"/>
      <c r="AS96" s="109"/>
      <c r="AT96" s="109"/>
      <c r="AU96" s="109"/>
      <c r="AV96" s="109"/>
      <c r="AW96" s="109"/>
      <c r="AX96" s="109"/>
    </row>
    <row r="97" spans="1:50" s="98" customFormat="1" ht="27.75" customHeight="1">
      <c r="A97" s="226"/>
      <c r="B97" s="211" t="s">
        <v>97</v>
      </c>
      <c r="C97" s="412"/>
      <c r="D97" s="158" t="s">
        <v>36</v>
      </c>
      <c r="E97" s="159">
        <v>6800</v>
      </c>
      <c r="F97" s="287">
        <f t="shared" si="9"/>
        <v>6800</v>
      </c>
      <c r="G97" s="159">
        <v>7530</v>
      </c>
      <c r="H97" s="159">
        <v>7000</v>
      </c>
      <c r="I97" s="287">
        <v>7410</v>
      </c>
      <c r="J97" s="287">
        <v>7500</v>
      </c>
      <c r="K97" s="159">
        <v>8000</v>
      </c>
      <c r="L97" s="348">
        <v>9000</v>
      </c>
      <c r="M97" s="161"/>
      <c r="P97" s="109"/>
      <c r="Q97" s="109"/>
      <c r="R97" s="109"/>
      <c r="S97" s="109"/>
      <c r="T97" s="109"/>
      <c r="U97" s="109"/>
      <c r="V97" s="109"/>
      <c r="W97" s="109"/>
      <c r="X97" s="109"/>
      <c r="Y97" s="109"/>
      <c r="Z97" s="109"/>
      <c r="AA97" s="109"/>
      <c r="AB97" s="109"/>
      <c r="AC97" s="109"/>
      <c r="AD97" s="109"/>
      <c r="AE97" s="109"/>
      <c r="AF97" s="109"/>
      <c r="AG97" s="109"/>
      <c r="AH97" s="109"/>
      <c r="AI97" s="109"/>
      <c r="AJ97" s="109"/>
      <c r="AK97" s="109"/>
      <c r="AL97" s="109"/>
      <c r="AM97" s="109"/>
      <c r="AN97" s="109"/>
      <c r="AO97" s="109"/>
      <c r="AP97" s="109"/>
      <c r="AQ97" s="109"/>
      <c r="AR97" s="109"/>
      <c r="AS97" s="109"/>
      <c r="AT97" s="109"/>
      <c r="AU97" s="109"/>
      <c r="AV97" s="109"/>
      <c r="AW97" s="109"/>
      <c r="AX97" s="109"/>
    </row>
    <row r="98" spans="1:50" s="98" customFormat="1" ht="27.75" customHeight="1">
      <c r="A98" s="226"/>
      <c r="B98" s="211" t="s">
        <v>98</v>
      </c>
      <c r="C98" s="412"/>
      <c r="D98" s="158" t="s">
        <v>36</v>
      </c>
      <c r="E98" s="159">
        <v>7800</v>
      </c>
      <c r="F98" s="287">
        <f t="shared" si="9"/>
        <v>7800</v>
      </c>
      <c r="G98" s="159">
        <v>8540</v>
      </c>
      <c r="H98" s="159">
        <v>8000</v>
      </c>
      <c r="I98" s="287">
        <v>8450</v>
      </c>
      <c r="J98" s="287">
        <v>8500</v>
      </c>
      <c r="K98" s="159">
        <v>9000</v>
      </c>
      <c r="L98" s="348">
        <v>10000</v>
      </c>
      <c r="M98" s="161"/>
      <c r="P98" s="109"/>
      <c r="Q98" s="109"/>
      <c r="R98" s="109"/>
      <c r="S98" s="109"/>
      <c r="T98" s="109"/>
      <c r="U98" s="109"/>
      <c r="V98" s="109"/>
      <c r="W98" s="109"/>
      <c r="X98" s="109"/>
      <c r="Y98" s="109"/>
      <c r="Z98" s="109"/>
      <c r="AA98" s="109"/>
      <c r="AB98" s="109"/>
      <c r="AC98" s="109"/>
      <c r="AD98" s="109"/>
      <c r="AE98" s="109"/>
      <c r="AF98" s="109"/>
      <c r="AG98" s="109"/>
      <c r="AH98" s="109"/>
      <c r="AI98" s="109"/>
      <c r="AJ98" s="109"/>
      <c r="AK98" s="109"/>
      <c r="AL98" s="109"/>
      <c r="AM98" s="109"/>
      <c r="AN98" s="109"/>
      <c r="AO98" s="109"/>
      <c r="AP98" s="109"/>
      <c r="AQ98" s="109"/>
      <c r="AR98" s="109"/>
      <c r="AS98" s="109"/>
      <c r="AT98" s="109"/>
      <c r="AU98" s="109"/>
      <c r="AV98" s="109"/>
      <c r="AW98" s="109"/>
      <c r="AX98" s="109"/>
    </row>
    <row r="99" spans="1:50" s="98" customFormat="1" ht="27.75" customHeight="1">
      <c r="A99" s="226"/>
      <c r="B99" s="211" t="s">
        <v>99</v>
      </c>
      <c r="C99" s="412"/>
      <c r="D99" s="158" t="s">
        <v>36</v>
      </c>
      <c r="E99" s="159">
        <v>12500</v>
      </c>
      <c r="F99" s="287">
        <f>E99</f>
        <v>12500</v>
      </c>
      <c r="G99" s="159">
        <v>13560</v>
      </c>
      <c r="H99" s="159">
        <v>13000</v>
      </c>
      <c r="I99" s="287">
        <v>15400</v>
      </c>
      <c r="J99" s="287">
        <v>13500</v>
      </c>
      <c r="K99" s="159">
        <v>14000</v>
      </c>
      <c r="L99" s="348">
        <v>15000</v>
      </c>
      <c r="M99" s="161"/>
      <c r="P99" s="109"/>
      <c r="Q99" s="109"/>
      <c r="R99" s="109"/>
      <c r="S99" s="109"/>
      <c r="T99" s="109"/>
      <c r="U99" s="109"/>
      <c r="V99" s="109"/>
      <c r="W99" s="109"/>
      <c r="X99" s="109"/>
      <c r="Y99" s="109"/>
      <c r="Z99" s="109"/>
      <c r="AA99" s="109"/>
      <c r="AB99" s="109"/>
      <c r="AC99" s="109"/>
      <c r="AD99" s="109"/>
      <c r="AE99" s="109"/>
      <c r="AF99" s="109"/>
      <c r="AG99" s="109"/>
      <c r="AH99" s="109"/>
      <c r="AI99" s="109"/>
      <c r="AJ99" s="109"/>
      <c r="AK99" s="109"/>
      <c r="AL99" s="109"/>
      <c r="AM99" s="109"/>
      <c r="AN99" s="109"/>
      <c r="AO99" s="109"/>
      <c r="AP99" s="109"/>
      <c r="AQ99" s="109"/>
      <c r="AR99" s="109"/>
      <c r="AS99" s="109"/>
      <c r="AT99" s="109"/>
      <c r="AU99" s="109"/>
      <c r="AV99" s="109"/>
      <c r="AW99" s="109"/>
      <c r="AX99" s="109"/>
    </row>
    <row r="100" spans="1:50" s="98" customFormat="1" ht="27.75" customHeight="1">
      <c r="A100" s="155"/>
      <c r="B100" s="211" t="s">
        <v>100</v>
      </c>
      <c r="C100" s="412"/>
      <c r="D100" s="158" t="s">
        <v>36</v>
      </c>
      <c r="E100" s="159">
        <v>17000</v>
      </c>
      <c r="F100" s="287">
        <f t="shared" si="9"/>
        <v>17000</v>
      </c>
      <c r="G100" s="159">
        <v>18520</v>
      </c>
      <c r="H100" s="159">
        <v>18000</v>
      </c>
      <c r="I100" s="288">
        <v>18200</v>
      </c>
      <c r="J100" s="288">
        <v>18500</v>
      </c>
      <c r="K100" s="160">
        <v>19000</v>
      </c>
      <c r="L100" s="289">
        <v>20000</v>
      </c>
      <c r="M100" s="161"/>
      <c r="P100" s="109"/>
      <c r="Q100" s="109"/>
      <c r="R100" s="109"/>
      <c r="S100" s="109"/>
      <c r="T100" s="109"/>
      <c r="U100" s="109"/>
      <c r="V100" s="109"/>
      <c r="W100" s="109"/>
      <c r="X100" s="109"/>
      <c r="Y100" s="109"/>
      <c r="Z100" s="109"/>
      <c r="AA100" s="109"/>
      <c r="AB100" s="109"/>
      <c r="AC100" s="109"/>
      <c r="AD100" s="109"/>
      <c r="AE100" s="109"/>
      <c r="AF100" s="109"/>
      <c r="AG100" s="109"/>
      <c r="AH100" s="109"/>
      <c r="AI100" s="109"/>
      <c r="AJ100" s="109"/>
      <c r="AK100" s="109"/>
      <c r="AL100" s="109"/>
      <c r="AM100" s="109"/>
      <c r="AN100" s="109"/>
      <c r="AO100" s="109"/>
      <c r="AP100" s="109"/>
      <c r="AQ100" s="109"/>
      <c r="AR100" s="109"/>
      <c r="AS100" s="109"/>
      <c r="AT100" s="109"/>
      <c r="AU100" s="109"/>
      <c r="AV100" s="109"/>
      <c r="AW100" s="109"/>
      <c r="AX100" s="109"/>
    </row>
    <row r="101" spans="1:50" s="98" customFormat="1" ht="27.75" customHeight="1">
      <c r="A101" s="155"/>
      <c r="B101" s="211" t="s">
        <v>102</v>
      </c>
      <c r="C101" s="412"/>
      <c r="D101" s="158" t="s">
        <v>36</v>
      </c>
      <c r="E101" s="159">
        <v>29000</v>
      </c>
      <c r="F101" s="287">
        <f t="shared" si="9"/>
        <v>29000</v>
      </c>
      <c r="G101" s="159">
        <v>30580</v>
      </c>
      <c r="H101" s="159">
        <v>30000</v>
      </c>
      <c r="I101" s="287">
        <v>30300</v>
      </c>
      <c r="J101" s="287">
        <v>30500</v>
      </c>
      <c r="K101" s="159">
        <v>31000</v>
      </c>
      <c r="L101" s="348">
        <v>32000</v>
      </c>
      <c r="M101" s="161"/>
      <c r="N101" s="408" t="s">
        <v>273</v>
      </c>
      <c r="O101" s="408"/>
      <c r="P101" s="408"/>
      <c r="Q101" s="408"/>
      <c r="R101" s="408"/>
      <c r="S101" s="408"/>
      <c r="T101" s="408"/>
      <c r="U101" s="109"/>
      <c r="V101" s="109"/>
      <c r="W101" s="109"/>
      <c r="X101" s="109"/>
      <c r="Y101" s="109"/>
      <c r="Z101" s="109"/>
      <c r="AA101" s="109"/>
      <c r="AB101" s="109"/>
      <c r="AC101" s="109"/>
      <c r="AD101" s="109"/>
      <c r="AE101" s="109"/>
      <c r="AF101" s="109"/>
      <c r="AG101" s="109"/>
      <c r="AH101" s="109"/>
      <c r="AI101" s="109"/>
      <c r="AJ101" s="109"/>
      <c r="AK101" s="109"/>
      <c r="AL101" s="109"/>
      <c r="AM101" s="109"/>
      <c r="AN101" s="109"/>
      <c r="AO101" s="109"/>
      <c r="AP101" s="109"/>
      <c r="AQ101" s="109"/>
      <c r="AR101" s="109"/>
      <c r="AS101" s="109"/>
      <c r="AT101" s="109"/>
      <c r="AU101" s="109"/>
      <c r="AV101" s="109"/>
      <c r="AW101" s="109"/>
      <c r="AX101" s="109"/>
    </row>
    <row r="102" spans="1:50" s="98" customFormat="1" ht="27.75" customHeight="1">
      <c r="A102" s="155"/>
      <c r="B102" s="211" t="s">
        <v>103</v>
      </c>
      <c r="C102" s="412"/>
      <c r="D102" s="158" t="s">
        <v>36</v>
      </c>
      <c r="E102" s="159">
        <v>4300</v>
      </c>
      <c r="F102" s="287">
        <f t="shared" si="9"/>
        <v>4300</v>
      </c>
      <c r="G102" s="159">
        <v>5550</v>
      </c>
      <c r="H102" s="159">
        <v>4500</v>
      </c>
      <c r="I102" s="287">
        <v>5000</v>
      </c>
      <c r="J102" s="287">
        <v>5500</v>
      </c>
      <c r="K102" s="159">
        <v>6000</v>
      </c>
      <c r="L102" s="348">
        <v>6500</v>
      </c>
      <c r="M102" s="161"/>
      <c r="N102" s="98" t="s">
        <v>271</v>
      </c>
      <c r="O102" s="98" t="s">
        <v>272</v>
      </c>
      <c r="P102" s="109"/>
      <c r="Q102" s="109" t="s">
        <v>274</v>
      </c>
      <c r="R102" s="109" t="s">
        <v>275</v>
      </c>
      <c r="S102" s="109"/>
      <c r="T102" s="109"/>
      <c r="U102" s="109"/>
      <c r="V102" s="109"/>
      <c r="W102" s="109"/>
      <c r="X102" s="109"/>
      <c r="Y102" s="109"/>
      <c r="Z102" s="109"/>
      <c r="AA102" s="109"/>
      <c r="AB102" s="109"/>
      <c r="AC102" s="109"/>
      <c r="AD102" s="109"/>
      <c r="AE102" s="109"/>
      <c r="AF102" s="109"/>
      <c r="AG102" s="109"/>
      <c r="AH102" s="109"/>
      <c r="AI102" s="109"/>
      <c r="AJ102" s="109"/>
      <c r="AK102" s="109"/>
      <c r="AL102" s="109"/>
      <c r="AM102" s="109"/>
      <c r="AN102" s="109"/>
      <c r="AO102" s="109"/>
      <c r="AP102" s="109"/>
      <c r="AQ102" s="109"/>
      <c r="AR102" s="109"/>
      <c r="AS102" s="109"/>
      <c r="AT102" s="109"/>
      <c r="AU102" s="109"/>
      <c r="AV102" s="109"/>
      <c r="AW102" s="109"/>
      <c r="AX102" s="109"/>
    </row>
    <row r="103" spans="1:50" s="98" customFormat="1" ht="27.75" customHeight="1">
      <c r="A103" s="155"/>
      <c r="B103" s="211" t="s">
        <v>104</v>
      </c>
      <c r="C103" s="412"/>
      <c r="D103" s="158" t="s">
        <v>36</v>
      </c>
      <c r="E103" s="159">
        <v>5600</v>
      </c>
      <c r="F103" s="287">
        <f t="shared" si="9"/>
        <v>5600</v>
      </c>
      <c r="G103" s="159">
        <v>6520</v>
      </c>
      <c r="H103" s="159">
        <v>6000</v>
      </c>
      <c r="I103" s="287">
        <v>6460</v>
      </c>
      <c r="J103" s="287">
        <v>6500</v>
      </c>
      <c r="K103" s="159">
        <v>7500</v>
      </c>
      <c r="L103" s="348">
        <v>8500</v>
      </c>
      <c r="M103" s="161"/>
      <c r="O103" s="98">
        <v>1</v>
      </c>
      <c r="P103" s="109"/>
      <c r="Q103" s="109">
        <v>3251</v>
      </c>
      <c r="R103" s="109"/>
      <c r="S103" s="109"/>
      <c r="T103" s="109"/>
      <c r="U103" s="109"/>
      <c r="V103" s="109"/>
      <c r="W103" s="109"/>
      <c r="X103" s="109"/>
      <c r="Y103" s="109"/>
      <c r="Z103" s="109"/>
      <c r="AA103" s="109"/>
      <c r="AB103" s="109"/>
      <c r="AC103" s="109"/>
      <c r="AD103" s="109"/>
      <c r="AE103" s="109"/>
      <c r="AF103" s="109"/>
      <c r="AG103" s="109"/>
      <c r="AH103" s="109"/>
      <c r="AI103" s="109"/>
      <c r="AJ103" s="109"/>
      <c r="AK103" s="109"/>
      <c r="AL103" s="109"/>
      <c r="AM103" s="109"/>
      <c r="AN103" s="109"/>
      <c r="AO103" s="109"/>
      <c r="AP103" s="109"/>
      <c r="AQ103" s="109"/>
      <c r="AR103" s="109"/>
      <c r="AS103" s="109"/>
      <c r="AT103" s="109"/>
      <c r="AU103" s="109"/>
      <c r="AV103" s="109"/>
      <c r="AW103" s="109"/>
      <c r="AX103" s="109"/>
    </row>
    <row r="104" spans="1:50" s="98" customFormat="1" ht="27.75" customHeight="1">
      <c r="A104" s="155"/>
      <c r="B104" s="211" t="s">
        <v>105</v>
      </c>
      <c r="C104" s="412"/>
      <c r="D104" s="158" t="s">
        <v>36</v>
      </c>
      <c r="E104" s="159">
        <v>8500</v>
      </c>
      <c r="F104" s="287">
        <f t="shared" si="9"/>
        <v>8500</v>
      </c>
      <c r="G104" s="159">
        <v>9510</v>
      </c>
      <c r="H104" s="159">
        <v>9000</v>
      </c>
      <c r="I104" s="288">
        <v>9400</v>
      </c>
      <c r="J104" s="288">
        <v>9500</v>
      </c>
      <c r="K104" s="160">
        <v>10000</v>
      </c>
      <c r="L104" s="289">
        <v>11000</v>
      </c>
      <c r="M104" s="161"/>
      <c r="O104" s="102">
        <v>0.67</v>
      </c>
      <c r="P104" s="118"/>
      <c r="Q104" s="109">
        <f>Q103*O104</f>
        <v>2178.17</v>
      </c>
      <c r="R104" s="109">
        <f>Q104*1.1</f>
        <v>2395.987</v>
      </c>
      <c r="S104" s="119">
        <f>R104*60</f>
        <v>143759.22</v>
      </c>
      <c r="T104" s="109"/>
      <c r="U104" s="109"/>
      <c r="V104" s="109"/>
      <c r="W104" s="109"/>
      <c r="X104" s="109"/>
      <c r="Y104" s="109"/>
      <c r="Z104" s="109"/>
      <c r="AA104" s="109"/>
      <c r="AB104" s="109"/>
      <c r="AC104" s="109"/>
      <c r="AD104" s="109"/>
      <c r="AE104" s="109"/>
      <c r="AF104" s="109"/>
      <c r="AG104" s="109"/>
      <c r="AH104" s="109"/>
      <c r="AI104" s="109"/>
      <c r="AJ104" s="109"/>
      <c r="AK104" s="109"/>
      <c r="AL104" s="109"/>
      <c r="AM104" s="109"/>
      <c r="AN104" s="109"/>
      <c r="AO104" s="109"/>
      <c r="AP104" s="109"/>
      <c r="AQ104" s="109"/>
      <c r="AR104" s="109"/>
      <c r="AS104" s="109"/>
      <c r="AT104" s="109"/>
      <c r="AU104" s="109"/>
      <c r="AV104" s="109"/>
      <c r="AW104" s="109"/>
      <c r="AX104" s="109"/>
    </row>
    <row r="105" spans="1:50" s="98" customFormat="1" ht="27.75" customHeight="1">
      <c r="A105" s="155"/>
      <c r="B105" s="211" t="s">
        <v>106</v>
      </c>
      <c r="C105" s="412"/>
      <c r="D105" s="158" t="s">
        <v>36</v>
      </c>
      <c r="E105" s="159">
        <v>13800</v>
      </c>
      <c r="F105" s="287">
        <f t="shared" si="9"/>
        <v>13800</v>
      </c>
      <c r="G105" s="159">
        <v>14520</v>
      </c>
      <c r="H105" s="159">
        <v>14000</v>
      </c>
      <c r="I105" s="288">
        <v>14300</v>
      </c>
      <c r="J105" s="288">
        <v>14500</v>
      </c>
      <c r="K105" s="160">
        <v>15000</v>
      </c>
      <c r="L105" s="289">
        <v>16500</v>
      </c>
      <c r="M105" s="161"/>
      <c r="P105" s="109"/>
      <c r="Q105" s="109"/>
      <c r="R105" s="109"/>
      <c r="S105" s="109"/>
      <c r="T105" s="109"/>
      <c r="U105" s="109"/>
      <c r="V105" s="109"/>
      <c r="W105" s="109"/>
      <c r="X105" s="109"/>
      <c r="Y105" s="109"/>
      <c r="Z105" s="109"/>
      <c r="AA105" s="109"/>
      <c r="AB105" s="109"/>
      <c r="AC105" s="109"/>
      <c r="AD105" s="109"/>
      <c r="AE105" s="109"/>
      <c r="AF105" s="109"/>
      <c r="AG105" s="109"/>
      <c r="AH105" s="109"/>
      <c r="AI105" s="109"/>
      <c r="AJ105" s="109"/>
      <c r="AK105" s="109"/>
      <c r="AL105" s="109"/>
      <c r="AM105" s="109"/>
      <c r="AN105" s="109"/>
      <c r="AO105" s="109"/>
      <c r="AP105" s="109"/>
      <c r="AQ105" s="109"/>
      <c r="AR105" s="109"/>
      <c r="AS105" s="109"/>
      <c r="AT105" s="109"/>
      <c r="AU105" s="109"/>
      <c r="AV105" s="109"/>
      <c r="AW105" s="109"/>
      <c r="AX105" s="109"/>
    </row>
    <row r="106" spans="1:50" s="98" customFormat="1" ht="27.75" customHeight="1">
      <c r="A106" s="155"/>
      <c r="B106" s="211" t="s">
        <v>107</v>
      </c>
      <c r="C106" s="412"/>
      <c r="D106" s="158" t="s">
        <v>36</v>
      </c>
      <c r="E106" s="159">
        <v>19000</v>
      </c>
      <c r="F106" s="287">
        <f t="shared" si="9"/>
        <v>19000</v>
      </c>
      <c r="G106" s="159">
        <v>20540</v>
      </c>
      <c r="H106" s="159">
        <v>20000</v>
      </c>
      <c r="I106" s="288">
        <v>20480</v>
      </c>
      <c r="J106" s="288">
        <v>20500</v>
      </c>
      <c r="K106" s="160">
        <v>21000</v>
      </c>
      <c r="L106" s="289">
        <v>22000</v>
      </c>
      <c r="M106" s="161"/>
      <c r="P106" s="109"/>
      <c r="Q106" s="109"/>
      <c r="R106" s="109"/>
      <c r="S106" s="109"/>
      <c r="T106" s="109"/>
      <c r="U106" s="109"/>
      <c r="V106" s="109"/>
      <c r="W106" s="109"/>
      <c r="X106" s="109"/>
      <c r="Y106" s="109"/>
      <c r="Z106" s="109"/>
      <c r="AA106" s="109"/>
      <c r="AB106" s="109"/>
      <c r="AC106" s="109"/>
      <c r="AD106" s="109"/>
      <c r="AE106" s="109"/>
      <c r="AF106" s="109"/>
      <c r="AG106" s="109"/>
      <c r="AH106" s="109"/>
      <c r="AI106" s="109"/>
      <c r="AJ106" s="109"/>
      <c r="AK106" s="109"/>
      <c r="AL106" s="109"/>
      <c r="AM106" s="109"/>
      <c r="AN106" s="109"/>
      <c r="AO106" s="109"/>
      <c r="AP106" s="109"/>
      <c r="AQ106" s="109"/>
      <c r="AR106" s="109"/>
      <c r="AS106" s="109"/>
      <c r="AT106" s="109"/>
      <c r="AU106" s="109"/>
      <c r="AV106" s="109"/>
      <c r="AW106" s="109"/>
      <c r="AX106" s="109"/>
    </row>
    <row r="107" spans="1:50" s="98" customFormat="1" ht="27.75" customHeight="1">
      <c r="A107" s="155"/>
      <c r="B107" s="211" t="s">
        <v>108</v>
      </c>
      <c r="C107" s="413"/>
      <c r="D107" s="158" t="s">
        <v>36</v>
      </c>
      <c r="E107" s="159">
        <v>29000</v>
      </c>
      <c r="F107" s="287">
        <f t="shared" si="9"/>
        <v>29000</v>
      </c>
      <c r="G107" s="159">
        <v>30570</v>
      </c>
      <c r="H107" s="159">
        <v>30000</v>
      </c>
      <c r="I107" s="288">
        <v>30470</v>
      </c>
      <c r="J107" s="288">
        <v>30500</v>
      </c>
      <c r="K107" s="160">
        <v>31000</v>
      </c>
      <c r="L107" s="289">
        <v>32000</v>
      </c>
      <c r="M107" s="161"/>
      <c r="P107" s="109"/>
      <c r="Q107" s="109"/>
      <c r="R107" s="109"/>
      <c r="S107" s="109"/>
      <c r="T107" s="109"/>
      <c r="U107" s="109"/>
      <c r="V107" s="109"/>
      <c r="W107" s="109"/>
      <c r="X107" s="109"/>
      <c r="Y107" s="109"/>
      <c r="Z107" s="109"/>
      <c r="AA107" s="109"/>
      <c r="AB107" s="109"/>
      <c r="AC107" s="109"/>
      <c r="AD107" s="109"/>
      <c r="AE107" s="109"/>
      <c r="AF107" s="109"/>
      <c r="AG107" s="109"/>
      <c r="AH107" s="109"/>
      <c r="AI107" s="109"/>
      <c r="AJ107" s="109"/>
      <c r="AK107" s="109"/>
      <c r="AL107" s="109"/>
      <c r="AM107" s="109"/>
      <c r="AN107" s="109"/>
      <c r="AO107" s="109"/>
      <c r="AP107" s="109"/>
      <c r="AQ107" s="109"/>
      <c r="AR107" s="109"/>
      <c r="AS107" s="109"/>
      <c r="AT107" s="109"/>
      <c r="AU107" s="109"/>
      <c r="AV107" s="109"/>
      <c r="AW107" s="109"/>
      <c r="AX107" s="109"/>
    </row>
    <row r="108" spans="1:50" s="98" customFormat="1" ht="23.25" customHeight="1">
      <c r="A108" s="155">
        <v>10</v>
      </c>
      <c r="B108" s="194" t="s">
        <v>37</v>
      </c>
      <c r="C108" s="157"/>
      <c r="D108" s="196"/>
      <c r="E108" s="197"/>
      <c r="F108" s="350"/>
      <c r="G108" s="197"/>
      <c r="H108" s="186"/>
      <c r="I108" s="350"/>
      <c r="J108" s="350"/>
      <c r="K108" s="197"/>
      <c r="L108" s="289"/>
      <c r="M108" s="161"/>
      <c r="P108" s="109"/>
      <c r="Q108" s="109"/>
      <c r="R108" s="109"/>
      <c r="S108" s="109"/>
      <c r="T108" s="109"/>
      <c r="U108" s="109"/>
      <c r="V108" s="109"/>
      <c r="W108" s="109"/>
      <c r="X108" s="109"/>
      <c r="Y108" s="109"/>
      <c r="Z108" s="109"/>
      <c r="AA108" s="109"/>
      <c r="AB108" s="109"/>
      <c r="AC108" s="109"/>
      <c r="AD108" s="109"/>
      <c r="AE108" s="109"/>
      <c r="AF108" s="109"/>
      <c r="AG108" s="109"/>
      <c r="AH108" s="109"/>
      <c r="AI108" s="109"/>
      <c r="AJ108" s="109"/>
      <c r="AK108" s="109"/>
      <c r="AL108" s="109"/>
      <c r="AM108" s="109"/>
      <c r="AN108" s="109"/>
      <c r="AO108" s="109"/>
      <c r="AP108" s="109"/>
      <c r="AQ108" s="109"/>
      <c r="AR108" s="109"/>
      <c r="AS108" s="109"/>
      <c r="AT108" s="109"/>
      <c r="AU108" s="109"/>
      <c r="AV108" s="109"/>
      <c r="AW108" s="109"/>
      <c r="AX108" s="109"/>
    </row>
    <row r="109" spans="1:50" s="98" customFormat="1" ht="21.75" customHeight="1">
      <c r="A109" s="155"/>
      <c r="B109" s="231" t="s">
        <v>87</v>
      </c>
      <c r="C109" s="188"/>
      <c r="D109" s="188" t="s">
        <v>17</v>
      </c>
      <c r="E109" s="232">
        <v>3200000</v>
      </c>
      <c r="F109" s="376">
        <v>3300000</v>
      </c>
      <c r="G109" s="159">
        <v>3000000</v>
      </c>
      <c r="H109" s="159">
        <v>3200000</v>
      </c>
      <c r="I109" s="288">
        <v>3500000</v>
      </c>
      <c r="J109" s="288">
        <v>4000000</v>
      </c>
      <c r="K109" s="160">
        <v>4000000</v>
      </c>
      <c r="L109" s="289">
        <v>4000000</v>
      </c>
      <c r="M109" s="161"/>
      <c r="P109" s="109"/>
      <c r="Q109" s="109"/>
      <c r="R109" s="109"/>
      <c r="S109" s="109"/>
      <c r="T109" s="109"/>
      <c r="U109" s="109"/>
      <c r="V109" s="109"/>
      <c r="W109" s="109"/>
      <c r="X109" s="109"/>
      <c r="Y109" s="109"/>
      <c r="Z109" s="109"/>
      <c r="AA109" s="109"/>
      <c r="AB109" s="109"/>
      <c r="AC109" s="109"/>
      <c r="AD109" s="109"/>
      <c r="AE109" s="109"/>
      <c r="AF109" s="109"/>
      <c r="AG109" s="109"/>
      <c r="AH109" s="109"/>
      <c r="AI109" s="109"/>
      <c r="AJ109" s="109"/>
      <c r="AK109" s="109"/>
      <c r="AL109" s="109"/>
      <c r="AM109" s="109"/>
      <c r="AN109" s="109"/>
      <c r="AO109" s="109"/>
      <c r="AP109" s="109"/>
      <c r="AQ109" s="109"/>
      <c r="AR109" s="109"/>
      <c r="AS109" s="109"/>
      <c r="AT109" s="109"/>
      <c r="AU109" s="109"/>
      <c r="AV109" s="109"/>
      <c r="AW109" s="109"/>
      <c r="AX109" s="109"/>
    </row>
    <row r="110" spans="1:50" s="98" customFormat="1" ht="21.75" customHeight="1">
      <c r="A110" s="155"/>
      <c r="B110" s="233" t="s">
        <v>38</v>
      </c>
      <c r="C110" s="195"/>
      <c r="D110" s="158" t="s">
        <v>39</v>
      </c>
      <c r="E110" s="159">
        <v>40000</v>
      </c>
      <c r="F110" s="287">
        <v>25000</v>
      </c>
      <c r="G110" s="159"/>
      <c r="H110" s="159"/>
      <c r="I110" s="288"/>
      <c r="J110" s="288">
        <v>50000</v>
      </c>
      <c r="K110" s="160">
        <v>35000</v>
      </c>
      <c r="L110" s="289">
        <v>80000</v>
      </c>
      <c r="M110" s="161"/>
      <c r="P110" s="109"/>
      <c r="Q110" s="109"/>
      <c r="R110" s="109"/>
      <c r="S110" s="109"/>
      <c r="T110" s="109"/>
      <c r="U110" s="109"/>
      <c r="V110" s="109"/>
      <c r="W110" s="109"/>
      <c r="X110" s="109"/>
      <c r="Y110" s="109"/>
      <c r="Z110" s="109"/>
      <c r="AA110" s="109"/>
      <c r="AB110" s="109"/>
      <c r="AC110" s="109"/>
      <c r="AD110" s="109"/>
      <c r="AE110" s="109"/>
      <c r="AF110" s="109"/>
      <c r="AG110" s="109"/>
      <c r="AH110" s="109"/>
      <c r="AI110" s="109"/>
      <c r="AJ110" s="109"/>
      <c r="AK110" s="109"/>
      <c r="AL110" s="109"/>
      <c r="AM110" s="109"/>
      <c r="AN110" s="109"/>
      <c r="AO110" s="109"/>
      <c r="AP110" s="109"/>
      <c r="AQ110" s="109"/>
      <c r="AR110" s="109"/>
      <c r="AS110" s="109"/>
      <c r="AT110" s="109"/>
      <c r="AU110" s="109"/>
      <c r="AV110" s="109"/>
      <c r="AW110" s="109"/>
      <c r="AX110" s="109"/>
    </row>
    <row r="111" spans="1:50" s="98" customFormat="1" ht="21.75" customHeight="1">
      <c r="A111" s="155"/>
      <c r="B111" s="233" t="s">
        <v>40</v>
      </c>
      <c r="C111" s="195"/>
      <c r="D111" s="158" t="s">
        <v>39</v>
      </c>
      <c r="E111" s="159">
        <v>60000</v>
      </c>
      <c r="F111" s="287">
        <v>40000</v>
      </c>
      <c r="G111" s="159"/>
      <c r="H111" s="159"/>
      <c r="I111" s="288"/>
      <c r="J111" s="288">
        <v>80000</v>
      </c>
      <c r="K111" s="160">
        <v>50000</v>
      </c>
      <c r="L111" s="289">
        <v>100000</v>
      </c>
      <c r="M111" s="161"/>
      <c r="P111" s="109"/>
      <c r="Q111" s="109"/>
      <c r="R111" s="109"/>
      <c r="S111" s="109"/>
      <c r="T111" s="109"/>
      <c r="U111" s="109"/>
      <c r="V111" s="109"/>
      <c r="W111" s="109"/>
      <c r="X111" s="109"/>
      <c r="Y111" s="109"/>
      <c r="Z111" s="109"/>
      <c r="AA111" s="109"/>
      <c r="AB111" s="109"/>
      <c r="AC111" s="109"/>
      <c r="AD111" s="109"/>
      <c r="AE111" s="109"/>
      <c r="AF111" s="109"/>
      <c r="AG111" s="109"/>
      <c r="AH111" s="109"/>
      <c r="AI111" s="109"/>
      <c r="AJ111" s="109"/>
      <c r="AK111" s="109"/>
      <c r="AL111" s="109"/>
      <c r="AM111" s="109"/>
      <c r="AN111" s="109"/>
      <c r="AO111" s="109"/>
      <c r="AP111" s="109"/>
      <c r="AQ111" s="109"/>
      <c r="AR111" s="109"/>
      <c r="AS111" s="109"/>
      <c r="AT111" s="109"/>
      <c r="AU111" s="109"/>
      <c r="AV111" s="109"/>
      <c r="AW111" s="109"/>
      <c r="AX111" s="109"/>
    </row>
    <row r="112" spans="1:50" s="98" customFormat="1" ht="21.75" customHeight="1">
      <c r="A112" s="155"/>
      <c r="B112" s="233" t="s">
        <v>316</v>
      </c>
      <c r="C112" s="195"/>
      <c r="D112" s="158" t="s">
        <v>17</v>
      </c>
      <c r="E112" s="159"/>
      <c r="F112" s="287"/>
      <c r="G112" s="159"/>
      <c r="H112" s="159">
        <v>6500000</v>
      </c>
      <c r="I112" s="288">
        <v>5500000</v>
      </c>
      <c r="J112" s="288"/>
      <c r="K112" s="160">
        <v>5000000</v>
      </c>
      <c r="L112" s="289"/>
      <c r="M112" s="161"/>
      <c r="P112" s="109"/>
      <c r="Q112" s="109"/>
      <c r="R112" s="109"/>
      <c r="S112" s="109"/>
      <c r="T112" s="109"/>
      <c r="U112" s="109"/>
      <c r="V112" s="109"/>
      <c r="W112" s="109"/>
      <c r="X112" s="109"/>
      <c r="Y112" s="109"/>
      <c r="Z112" s="109"/>
      <c r="AA112" s="109"/>
      <c r="AB112" s="109"/>
      <c r="AC112" s="109"/>
      <c r="AD112" s="109"/>
      <c r="AE112" s="109"/>
      <c r="AF112" s="109"/>
      <c r="AG112" s="109"/>
      <c r="AH112" s="109"/>
      <c r="AI112" s="109"/>
      <c r="AJ112" s="109"/>
      <c r="AK112" s="109"/>
      <c r="AL112" s="109"/>
      <c r="AM112" s="109"/>
      <c r="AN112" s="109"/>
      <c r="AO112" s="109"/>
      <c r="AP112" s="109"/>
      <c r="AQ112" s="109"/>
      <c r="AR112" s="109"/>
      <c r="AS112" s="109"/>
      <c r="AT112" s="109"/>
      <c r="AU112" s="109"/>
      <c r="AV112" s="109"/>
      <c r="AW112" s="109"/>
      <c r="AX112" s="109"/>
    </row>
    <row r="113" spans="1:50" s="98" customFormat="1" ht="21.75" customHeight="1">
      <c r="A113" s="155"/>
      <c r="B113" s="233" t="s">
        <v>315</v>
      </c>
      <c r="C113" s="195"/>
      <c r="D113" s="158" t="s">
        <v>17</v>
      </c>
      <c r="E113" s="159"/>
      <c r="F113" s="287"/>
      <c r="G113" s="159"/>
      <c r="H113" s="159"/>
      <c r="I113" s="355">
        <v>10000000</v>
      </c>
      <c r="J113" s="288"/>
      <c r="K113" s="160">
        <v>7000000</v>
      </c>
      <c r="L113" s="289"/>
      <c r="M113" s="161"/>
      <c r="P113" s="109"/>
      <c r="Q113" s="109"/>
      <c r="R113" s="109"/>
      <c r="S113" s="109"/>
      <c r="T113" s="109"/>
      <c r="U113" s="109"/>
      <c r="V113" s="109"/>
      <c r="W113" s="109"/>
      <c r="X113" s="109"/>
      <c r="Y113" s="109"/>
      <c r="Z113" s="109"/>
      <c r="AA113" s="109"/>
      <c r="AB113" s="109"/>
      <c r="AC113" s="109"/>
      <c r="AD113" s="109"/>
      <c r="AE113" s="109"/>
      <c r="AF113" s="109"/>
      <c r="AG113" s="109"/>
      <c r="AH113" s="109"/>
      <c r="AI113" s="109"/>
      <c r="AJ113" s="109"/>
      <c r="AK113" s="109"/>
      <c r="AL113" s="109"/>
      <c r="AM113" s="109"/>
      <c r="AN113" s="109"/>
      <c r="AO113" s="109"/>
      <c r="AP113" s="109"/>
      <c r="AQ113" s="109"/>
      <c r="AR113" s="109"/>
      <c r="AS113" s="109"/>
      <c r="AT113" s="109"/>
      <c r="AU113" s="109"/>
      <c r="AV113" s="109"/>
      <c r="AW113" s="109"/>
      <c r="AX113" s="109"/>
    </row>
    <row r="114" spans="1:13" ht="21.75" customHeight="1">
      <c r="A114" s="155"/>
      <c r="B114" s="156" t="s">
        <v>101</v>
      </c>
      <c r="C114" s="195"/>
      <c r="D114" s="158" t="s">
        <v>39</v>
      </c>
      <c r="E114" s="159">
        <v>40000</v>
      </c>
      <c r="F114" s="287">
        <v>42000</v>
      </c>
      <c r="G114" s="159">
        <v>35000</v>
      </c>
      <c r="H114" s="159"/>
      <c r="I114" s="288">
        <v>40000</v>
      </c>
      <c r="J114" s="287">
        <v>35000</v>
      </c>
      <c r="K114" s="159"/>
      <c r="L114" s="289">
        <v>50000</v>
      </c>
      <c r="M114" s="161"/>
    </row>
    <row r="115" spans="1:13" ht="22.5" customHeight="1">
      <c r="A115" s="234">
        <v>11</v>
      </c>
      <c r="B115" s="194" t="s">
        <v>256</v>
      </c>
      <c r="C115" s="156"/>
      <c r="D115" s="156"/>
      <c r="E115" s="235"/>
      <c r="F115" s="356"/>
      <c r="G115" s="235"/>
      <c r="H115" s="235"/>
      <c r="I115" s="356"/>
      <c r="J115" s="356"/>
      <c r="K115" s="235"/>
      <c r="L115" s="289"/>
      <c r="M115" s="161"/>
    </row>
    <row r="116" spans="1:13" ht="35.25" customHeight="1">
      <c r="A116" s="236"/>
      <c r="B116" s="409" t="s">
        <v>41</v>
      </c>
      <c r="C116" s="409"/>
      <c r="D116" s="409"/>
      <c r="E116" s="409"/>
      <c r="F116" s="409"/>
      <c r="G116" s="409"/>
      <c r="H116" s="409"/>
      <c r="I116" s="409"/>
      <c r="J116" s="409"/>
      <c r="K116" s="409"/>
      <c r="L116" s="410"/>
      <c r="M116" s="161"/>
    </row>
    <row r="117" spans="1:13" ht="21.75" customHeight="1">
      <c r="A117" s="182" t="s">
        <v>20</v>
      </c>
      <c r="B117" s="194" t="s">
        <v>42</v>
      </c>
      <c r="C117" s="195"/>
      <c r="D117" s="158"/>
      <c r="E117" s="159"/>
      <c r="F117" s="287"/>
      <c r="G117" s="159"/>
      <c r="H117" s="159"/>
      <c r="I117" s="288"/>
      <c r="J117" s="288"/>
      <c r="K117" s="160"/>
      <c r="L117" s="289"/>
      <c r="M117" s="161"/>
    </row>
    <row r="118" spans="1:13" ht="24.75" customHeight="1">
      <c r="A118" s="188"/>
      <c r="B118" s="156" t="s">
        <v>92</v>
      </c>
      <c r="C118" s="195" t="s">
        <v>43</v>
      </c>
      <c r="D118" s="158" t="s">
        <v>24</v>
      </c>
      <c r="E118" s="159">
        <v>1000000</v>
      </c>
      <c r="F118" s="287">
        <v>1200000</v>
      </c>
      <c r="G118" s="159"/>
      <c r="H118" s="159">
        <v>1900000</v>
      </c>
      <c r="I118" s="288"/>
      <c r="J118" s="288">
        <v>2000000</v>
      </c>
      <c r="K118" s="160"/>
      <c r="L118" s="289">
        <v>1400000</v>
      </c>
      <c r="M118" s="161"/>
    </row>
    <row r="119" spans="1:50" s="103" customFormat="1" ht="24.75" customHeight="1">
      <c r="A119" s="155"/>
      <c r="B119" s="156" t="s">
        <v>93</v>
      </c>
      <c r="C119" s="195" t="s">
        <v>43</v>
      </c>
      <c r="D119" s="158" t="s">
        <v>24</v>
      </c>
      <c r="E119" s="159">
        <v>1000000</v>
      </c>
      <c r="F119" s="287">
        <v>1200000</v>
      </c>
      <c r="G119" s="159"/>
      <c r="H119" s="159">
        <v>1900000</v>
      </c>
      <c r="I119" s="288"/>
      <c r="J119" s="288">
        <v>2000000</v>
      </c>
      <c r="K119" s="160"/>
      <c r="L119" s="289">
        <v>1400000</v>
      </c>
      <c r="M119" s="161"/>
      <c r="P119" s="120"/>
      <c r="Q119" s="120"/>
      <c r="R119" s="120"/>
      <c r="S119" s="120"/>
      <c r="T119" s="120"/>
      <c r="U119" s="120"/>
      <c r="V119" s="120"/>
      <c r="W119" s="120"/>
      <c r="X119" s="120"/>
      <c r="Y119" s="120"/>
      <c r="Z119" s="120"/>
      <c r="AA119" s="120"/>
      <c r="AB119" s="120"/>
      <c r="AC119" s="120"/>
      <c r="AD119" s="120"/>
      <c r="AE119" s="120"/>
      <c r="AF119" s="120"/>
      <c r="AG119" s="120"/>
      <c r="AH119" s="120"/>
      <c r="AI119" s="120"/>
      <c r="AJ119" s="120"/>
      <c r="AK119" s="120"/>
      <c r="AL119" s="120"/>
      <c r="AM119" s="120"/>
      <c r="AN119" s="120"/>
      <c r="AO119" s="120"/>
      <c r="AP119" s="120"/>
      <c r="AQ119" s="120"/>
      <c r="AR119" s="120"/>
      <c r="AS119" s="120"/>
      <c r="AT119" s="120"/>
      <c r="AU119" s="120"/>
      <c r="AV119" s="120"/>
      <c r="AW119" s="120"/>
      <c r="AX119" s="120"/>
    </row>
    <row r="120" spans="1:13" ht="24.75" customHeight="1">
      <c r="A120" s="188"/>
      <c r="B120" s="233" t="s">
        <v>44</v>
      </c>
      <c r="C120" s="195" t="s">
        <v>43</v>
      </c>
      <c r="D120" s="158" t="s">
        <v>24</v>
      </c>
      <c r="E120" s="159">
        <v>950000</v>
      </c>
      <c r="F120" s="287">
        <v>1200000</v>
      </c>
      <c r="G120" s="159"/>
      <c r="H120" s="159">
        <v>1500000</v>
      </c>
      <c r="I120" s="288"/>
      <c r="J120" s="288">
        <v>1800000</v>
      </c>
      <c r="K120" s="160"/>
      <c r="L120" s="289">
        <v>1300000</v>
      </c>
      <c r="M120" s="161"/>
    </row>
    <row r="121" spans="1:13" ht="24.75" customHeight="1">
      <c r="A121" s="155"/>
      <c r="B121" s="233" t="s">
        <v>45</v>
      </c>
      <c r="C121" s="195" t="s">
        <v>43</v>
      </c>
      <c r="D121" s="158" t="s">
        <v>24</v>
      </c>
      <c r="E121" s="159">
        <v>950000</v>
      </c>
      <c r="F121" s="287">
        <v>1200000</v>
      </c>
      <c r="G121" s="159"/>
      <c r="H121" s="160">
        <v>1500000</v>
      </c>
      <c r="I121" s="288"/>
      <c r="J121" s="288">
        <v>1800000</v>
      </c>
      <c r="K121" s="160"/>
      <c r="L121" s="289">
        <v>1300000</v>
      </c>
      <c r="M121" s="161"/>
    </row>
    <row r="122" spans="1:13" ht="23.25" customHeight="1">
      <c r="A122" s="182" t="s">
        <v>22</v>
      </c>
      <c r="B122" s="194" t="s">
        <v>137</v>
      </c>
      <c r="C122" s="195"/>
      <c r="D122" s="158"/>
      <c r="E122" s="159"/>
      <c r="F122" s="287"/>
      <c r="G122" s="159"/>
      <c r="H122" s="159"/>
      <c r="I122" s="288"/>
      <c r="J122" s="288"/>
      <c r="K122" s="160"/>
      <c r="L122" s="289"/>
      <c r="M122" s="161"/>
    </row>
    <row r="123" spans="1:13" ht="24.75" customHeight="1">
      <c r="A123" s="188"/>
      <c r="B123" s="156" t="s">
        <v>92</v>
      </c>
      <c r="C123" s="195" t="s">
        <v>43</v>
      </c>
      <c r="D123" s="158" t="s">
        <v>24</v>
      </c>
      <c r="E123" s="159">
        <v>850000</v>
      </c>
      <c r="F123" s="287">
        <v>1100000</v>
      </c>
      <c r="G123" s="159"/>
      <c r="H123" s="159">
        <v>1500000</v>
      </c>
      <c r="I123" s="288"/>
      <c r="J123" s="288">
        <v>1500000</v>
      </c>
      <c r="K123" s="160"/>
      <c r="L123" s="289">
        <v>1000000</v>
      </c>
      <c r="M123" s="161"/>
    </row>
    <row r="124" spans="1:13" ht="24.75" customHeight="1">
      <c r="A124" s="155"/>
      <c r="B124" s="156" t="s">
        <v>93</v>
      </c>
      <c r="C124" s="195" t="s">
        <v>43</v>
      </c>
      <c r="D124" s="158" t="s">
        <v>24</v>
      </c>
      <c r="E124" s="159">
        <v>850000</v>
      </c>
      <c r="F124" s="287">
        <v>1100000</v>
      </c>
      <c r="G124" s="159"/>
      <c r="H124" s="159">
        <v>1500000</v>
      </c>
      <c r="I124" s="288"/>
      <c r="J124" s="288">
        <v>1500000</v>
      </c>
      <c r="K124" s="160"/>
      <c r="L124" s="289">
        <v>1000000</v>
      </c>
      <c r="M124" s="161"/>
    </row>
    <row r="125" spans="1:13" ht="24.75" customHeight="1">
      <c r="A125" s="188"/>
      <c r="B125" s="233" t="s">
        <v>44</v>
      </c>
      <c r="C125" s="195" t="s">
        <v>43</v>
      </c>
      <c r="D125" s="158" t="s">
        <v>24</v>
      </c>
      <c r="E125" s="159">
        <v>800000</v>
      </c>
      <c r="F125" s="287">
        <v>1100000</v>
      </c>
      <c r="G125" s="159"/>
      <c r="H125" s="159">
        <v>1200000</v>
      </c>
      <c r="I125" s="288"/>
      <c r="J125" s="288">
        <v>1300000</v>
      </c>
      <c r="K125" s="160"/>
      <c r="L125" s="289">
        <v>900000</v>
      </c>
      <c r="M125" s="161"/>
    </row>
    <row r="126" spans="1:13" ht="24.75" customHeight="1">
      <c r="A126" s="155"/>
      <c r="B126" s="233" t="s">
        <v>45</v>
      </c>
      <c r="C126" s="195" t="s">
        <v>43</v>
      </c>
      <c r="D126" s="158" t="s">
        <v>24</v>
      </c>
      <c r="E126" s="159">
        <v>800000</v>
      </c>
      <c r="F126" s="287">
        <v>1100000</v>
      </c>
      <c r="G126" s="159"/>
      <c r="H126" s="160">
        <v>1200000</v>
      </c>
      <c r="I126" s="288"/>
      <c r="J126" s="288">
        <v>1300000</v>
      </c>
      <c r="K126" s="160"/>
      <c r="L126" s="289">
        <v>900000</v>
      </c>
      <c r="M126" s="161"/>
    </row>
    <row r="127" spans="1:13" ht="21.75" customHeight="1">
      <c r="A127" s="219" t="s">
        <v>65</v>
      </c>
      <c r="B127" s="194" t="s">
        <v>46</v>
      </c>
      <c r="C127" s="195"/>
      <c r="D127" s="158"/>
      <c r="E127" s="159"/>
      <c r="F127" s="287"/>
      <c r="G127" s="159"/>
      <c r="H127" s="159"/>
      <c r="I127" s="288"/>
      <c r="J127" s="288"/>
      <c r="K127" s="160"/>
      <c r="L127" s="289"/>
      <c r="M127" s="161"/>
    </row>
    <row r="128" spans="1:13" ht="34.5" customHeight="1">
      <c r="A128" s="155"/>
      <c r="B128" s="233" t="s">
        <v>47</v>
      </c>
      <c r="C128" s="237" t="s">
        <v>48</v>
      </c>
      <c r="D128" s="158" t="s">
        <v>36</v>
      </c>
      <c r="E128" s="159">
        <v>750000</v>
      </c>
      <c r="F128" s="287">
        <v>800000</v>
      </c>
      <c r="G128" s="159"/>
      <c r="H128" s="159">
        <v>850000</v>
      </c>
      <c r="I128" s="288">
        <v>600000</v>
      </c>
      <c r="J128" s="288">
        <v>800000</v>
      </c>
      <c r="K128" s="160"/>
      <c r="L128" s="289">
        <v>500000</v>
      </c>
      <c r="M128" s="161"/>
    </row>
    <row r="129" spans="1:13" ht="34.5" customHeight="1">
      <c r="A129" s="188"/>
      <c r="B129" s="233" t="s">
        <v>49</v>
      </c>
      <c r="C129" s="237" t="s">
        <v>50</v>
      </c>
      <c r="D129" s="158" t="s">
        <v>36</v>
      </c>
      <c r="E129" s="159">
        <v>450000</v>
      </c>
      <c r="F129" s="287">
        <v>500000</v>
      </c>
      <c r="G129" s="159"/>
      <c r="H129" s="159">
        <v>550000</v>
      </c>
      <c r="I129" s="288">
        <v>500000</v>
      </c>
      <c r="J129" s="288">
        <v>500000</v>
      </c>
      <c r="K129" s="160"/>
      <c r="L129" s="289">
        <v>300000</v>
      </c>
      <c r="M129" s="161"/>
    </row>
    <row r="130" spans="1:13" ht="34.5" customHeight="1">
      <c r="A130" s="155"/>
      <c r="B130" s="156" t="s">
        <v>51</v>
      </c>
      <c r="C130" s="237" t="s">
        <v>48</v>
      </c>
      <c r="D130" s="158" t="s">
        <v>36</v>
      </c>
      <c r="E130" s="159">
        <v>600000</v>
      </c>
      <c r="F130" s="287">
        <v>700000</v>
      </c>
      <c r="G130" s="159"/>
      <c r="H130" s="159">
        <v>750000</v>
      </c>
      <c r="I130" s="288">
        <v>350000</v>
      </c>
      <c r="J130" s="288">
        <v>450000</v>
      </c>
      <c r="K130" s="160"/>
      <c r="L130" s="289">
        <v>500000</v>
      </c>
      <c r="M130" s="161"/>
    </row>
    <row r="131" spans="1:13" ht="34.5" customHeight="1">
      <c r="A131" s="155"/>
      <c r="B131" s="233" t="s">
        <v>52</v>
      </c>
      <c r="C131" s="237" t="s">
        <v>50</v>
      </c>
      <c r="D131" s="158" t="s">
        <v>36</v>
      </c>
      <c r="E131" s="159">
        <v>350000</v>
      </c>
      <c r="F131" s="287">
        <v>400000</v>
      </c>
      <c r="G131" s="159"/>
      <c r="H131" s="159">
        <v>450000</v>
      </c>
      <c r="I131" s="288">
        <v>300000</v>
      </c>
      <c r="J131" s="288">
        <v>250000</v>
      </c>
      <c r="K131" s="160"/>
      <c r="L131" s="289">
        <v>300000</v>
      </c>
      <c r="M131" s="161"/>
    </row>
    <row r="132" spans="1:50" s="94" customFormat="1" ht="21.75" customHeight="1">
      <c r="A132" s="155" t="s">
        <v>257</v>
      </c>
      <c r="B132" s="238" t="s">
        <v>258</v>
      </c>
      <c r="C132" s="157"/>
      <c r="D132" s="196"/>
      <c r="E132" s="186"/>
      <c r="F132" s="331"/>
      <c r="G132" s="186"/>
      <c r="H132" s="186"/>
      <c r="I132" s="350"/>
      <c r="J132" s="350"/>
      <c r="K132" s="197"/>
      <c r="L132" s="380"/>
      <c r="M132" s="187"/>
      <c r="P132" s="110"/>
      <c r="Q132" s="110"/>
      <c r="R132" s="110"/>
      <c r="S132" s="110"/>
      <c r="T132" s="110"/>
      <c r="U132" s="110"/>
      <c r="V132" s="110"/>
      <c r="W132" s="110"/>
      <c r="X132" s="110"/>
      <c r="Y132" s="110"/>
      <c r="Z132" s="110"/>
      <c r="AA132" s="110"/>
      <c r="AB132" s="110"/>
      <c r="AC132" s="110"/>
      <c r="AD132" s="110"/>
      <c r="AE132" s="110"/>
      <c r="AF132" s="110"/>
      <c r="AG132" s="110"/>
      <c r="AH132" s="110"/>
      <c r="AI132" s="110"/>
      <c r="AJ132" s="110"/>
      <c r="AK132" s="110"/>
      <c r="AL132" s="110"/>
      <c r="AM132" s="110"/>
      <c r="AN132" s="110"/>
      <c r="AO132" s="110"/>
      <c r="AP132" s="110"/>
      <c r="AQ132" s="110"/>
      <c r="AR132" s="110"/>
      <c r="AS132" s="110"/>
      <c r="AT132" s="110"/>
      <c r="AU132" s="110"/>
      <c r="AV132" s="110"/>
      <c r="AW132" s="110"/>
      <c r="AX132" s="110"/>
    </row>
    <row r="133" spans="1:13" ht="21.75" customHeight="1">
      <c r="A133" s="155"/>
      <c r="B133" s="233" t="s">
        <v>259</v>
      </c>
      <c r="C133" s="195"/>
      <c r="D133" s="158" t="s">
        <v>24</v>
      </c>
      <c r="E133" s="159"/>
      <c r="F133" s="287"/>
      <c r="G133" s="159"/>
      <c r="H133" s="159"/>
      <c r="I133" s="288"/>
      <c r="J133" s="288"/>
      <c r="K133" s="160"/>
      <c r="L133" s="289"/>
      <c r="M133" s="161"/>
    </row>
    <row r="134" spans="1:13" ht="21.75" customHeight="1">
      <c r="A134" s="155"/>
      <c r="B134" s="233" t="s">
        <v>260</v>
      </c>
      <c r="C134" s="195"/>
      <c r="D134" s="158" t="s">
        <v>24</v>
      </c>
      <c r="E134" s="159"/>
      <c r="F134" s="287"/>
      <c r="G134" s="159"/>
      <c r="H134" s="159"/>
      <c r="I134" s="288"/>
      <c r="J134" s="288"/>
      <c r="K134" s="160"/>
      <c r="L134" s="289"/>
      <c r="M134" s="161"/>
    </row>
    <row r="135" spans="1:13" ht="21.75" customHeight="1">
      <c r="A135" s="155">
        <v>12</v>
      </c>
      <c r="B135" s="238" t="s">
        <v>246</v>
      </c>
      <c r="C135" s="195"/>
      <c r="D135" s="158"/>
      <c r="E135" s="159"/>
      <c r="F135" s="287"/>
      <c r="G135" s="159"/>
      <c r="H135" s="159"/>
      <c r="I135" s="288"/>
      <c r="J135" s="288"/>
      <c r="K135" s="160"/>
      <c r="L135" s="289"/>
      <c r="M135" s="161"/>
    </row>
    <row r="136" spans="1:13" ht="21.75" customHeight="1">
      <c r="A136" s="155"/>
      <c r="B136" s="233" t="s">
        <v>247</v>
      </c>
      <c r="C136" s="195"/>
      <c r="D136" s="158" t="s">
        <v>24</v>
      </c>
      <c r="E136" s="159"/>
      <c r="F136" s="287"/>
      <c r="G136" s="159"/>
      <c r="H136" s="159">
        <v>100000</v>
      </c>
      <c r="I136" s="288"/>
      <c r="J136" s="288"/>
      <c r="K136" s="160"/>
      <c r="L136" s="289"/>
      <c r="M136" s="161"/>
    </row>
    <row r="137" spans="1:13" ht="21.75" customHeight="1">
      <c r="A137" s="155"/>
      <c r="B137" s="233" t="s">
        <v>248</v>
      </c>
      <c r="C137" s="195"/>
      <c r="D137" s="158" t="s">
        <v>24</v>
      </c>
      <c r="E137" s="159"/>
      <c r="F137" s="287"/>
      <c r="G137" s="159"/>
      <c r="H137" s="159">
        <v>150000</v>
      </c>
      <c r="I137" s="288"/>
      <c r="J137" s="288"/>
      <c r="K137" s="160"/>
      <c r="L137" s="289"/>
      <c r="M137" s="161"/>
    </row>
    <row r="138" spans="1:13" ht="21.75" customHeight="1">
      <c r="A138" s="155"/>
      <c r="B138" s="233" t="s">
        <v>249</v>
      </c>
      <c r="C138" s="195"/>
      <c r="D138" s="158" t="s">
        <v>24</v>
      </c>
      <c r="E138" s="159"/>
      <c r="F138" s="287"/>
      <c r="G138" s="159"/>
      <c r="H138" s="159">
        <v>150000</v>
      </c>
      <c r="I138" s="288"/>
      <c r="J138" s="288"/>
      <c r="K138" s="160"/>
      <c r="L138" s="289"/>
      <c r="M138" s="161"/>
    </row>
    <row r="139" spans="1:13" ht="21.75" customHeight="1">
      <c r="A139" s="155"/>
      <c r="B139" s="233" t="s">
        <v>250</v>
      </c>
      <c r="C139" s="195"/>
      <c r="D139" s="158" t="s">
        <v>24</v>
      </c>
      <c r="E139" s="159"/>
      <c r="F139" s="287"/>
      <c r="G139" s="159"/>
      <c r="H139" s="159">
        <v>200000</v>
      </c>
      <c r="I139" s="288"/>
      <c r="J139" s="288"/>
      <c r="K139" s="160"/>
      <c r="L139" s="289"/>
      <c r="M139" s="161"/>
    </row>
    <row r="140" spans="1:13" ht="21.75" customHeight="1">
      <c r="A140" s="155"/>
      <c r="B140" s="233" t="s">
        <v>251</v>
      </c>
      <c r="C140" s="195"/>
      <c r="D140" s="158" t="s">
        <v>24</v>
      </c>
      <c r="E140" s="159"/>
      <c r="F140" s="287"/>
      <c r="G140" s="159"/>
      <c r="H140" s="159"/>
      <c r="I140" s="288">
        <v>140000</v>
      </c>
      <c r="J140" s="288"/>
      <c r="K140" s="160"/>
      <c r="L140" s="289"/>
      <c r="M140" s="161"/>
    </row>
    <row r="141" spans="1:13" ht="21.75" customHeight="1">
      <c r="A141" s="155"/>
      <c r="B141" s="233" t="s">
        <v>252</v>
      </c>
      <c r="C141" s="195"/>
      <c r="D141" s="158" t="s">
        <v>24</v>
      </c>
      <c r="E141" s="159"/>
      <c r="F141" s="287"/>
      <c r="G141" s="159"/>
      <c r="H141" s="159"/>
      <c r="I141" s="288">
        <v>165000</v>
      </c>
      <c r="J141" s="288"/>
      <c r="K141" s="160"/>
      <c r="L141" s="289"/>
      <c r="M141" s="161"/>
    </row>
    <row r="142" spans="1:13" ht="21.75" customHeight="1">
      <c r="A142" s="155"/>
      <c r="B142" s="233" t="s">
        <v>253</v>
      </c>
      <c r="C142" s="195"/>
      <c r="D142" s="158" t="s">
        <v>24</v>
      </c>
      <c r="E142" s="159"/>
      <c r="F142" s="287"/>
      <c r="G142" s="159"/>
      <c r="H142" s="159"/>
      <c r="I142" s="288">
        <v>220000</v>
      </c>
      <c r="J142" s="288"/>
      <c r="K142" s="160"/>
      <c r="L142" s="289"/>
      <c r="M142" s="161"/>
    </row>
    <row r="143" spans="1:13" ht="21.75" customHeight="1">
      <c r="A143" s="155"/>
      <c r="B143" s="233" t="s">
        <v>254</v>
      </c>
      <c r="C143" s="195"/>
      <c r="D143" s="158" t="s">
        <v>24</v>
      </c>
      <c r="E143" s="159"/>
      <c r="F143" s="287"/>
      <c r="G143" s="159"/>
      <c r="H143" s="159"/>
      <c r="I143" s="288">
        <v>220000</v>
      </c>
      <c r="J143" s="288"/>
      <c r="K143" s="160"/>
      <c r="L143" s="289"/>
      <c r="M143" s="161"/>
    </row>
    <row r="144" spans="1:13" ht="21.75" customHeight="1">
      <c r="A144" s="155"/>
      <c r="B144" s="233" t="s">
        <v>255</v>
      </c>
      <c r="C144" s="195"/>
      <c r="D144" s="158" t="s">
        <v>24</v>
      </c>
      <c r="E144" s="159"/>
      <c r="F144" s="287"/>
      <c r="G144" s="159"/>
      <c r="H144" s="159"/>
      <c r="I144" s="288">
        <v>220000</v>
      </c>
      <c r="J144" s="288"/>
      <c r="K144" s="160"/>
      <c r="L144" s="289"/>
      <c r="M144" s="161"/>
    </row>
    <row r="145" spans="1:13" ht="21.75" customHeight="1">
      <c r="A145" s="155">
        <v>13</v>
      </c>
      <c r="B145" s="194" t="s">
        <v>53</v>
      </c>
      <c r="C145" s="157"/>
      <c r="D145" s="158"/>
      <c r="E145" s="159"/>
      <c r="F145" s="287"/>
      <c r="G145" s="159"/>
      <c r="H145" s="159"/>
      <c r="I145" s="288"/>
      <c r="J145" s="288"/>
      <c r="K145" s="160"/>
      <c r="L145" s="383"/>
      <c r="M145" s="161"/>
    </row>
    <row r="146" spans="1:13" ht="21.75" customHeight="1">
      <c r="A146" s="155" t="s">
        <v>20</v>
      </c>
      <c r="B146" s="194" t="s">
        <v>54</v>
      </c>
      <c r="C146" s="195"/>
      <c r="D146" s="158"/>
      <c r="E146" s="159"/>
      <c r="F146" s="287"/>
      <c r="G146" s="159"/>
      <c r="H146" s="159"/>
      <c r="I146" s="288"/>
      <c r="J146" s="288"/>
      <c r="K146" s="160"/>
      <c r="L146" s="383"/>
      <c r="M146" s="161"/>
    </row>
    <row r="147" spans="1:13" ht="21.75" customHeight="1">
      <c r="A147" s="155"/>
      <c r="B147" s="156" t="s">
        <v>238</v>
      </c>
      <c r="C147" s="195"/>
      <c r="D147" s="158" t="s">
        <v>36</v>
      </c>
      <c r="E147" s="159">
        <f aca="true" t="shared" si="10" ref="E147:E152">F147</f>
        <v>30000</v>
      </c>
      <c r="F147" s="287">
        <v>30000</v>
      </c>
      <c r="G147" s="159">
        <v>38000</v>
      </c>
      <c r="H147" s="159">
        <v>32000</v>
      </c>
      <c r="I147" s="288"/>
      <c r="J147" s="288"/>
      <c r="K147" s="160"/>
      <c r="L147" s="383"/>
      <c r="M147" s="161"/>
    </row>
    <row r="148" spans="1:13" ht="21.75" customHeight="1">
      <c r="A148" s="155"/>
      <c r="B148" s="156" t="s">
        <v>239</v>
      </c>
      <c r="C148" s="195"/>
      <c r="D148" s="158" t="s">
        <v>36</v>
      </c>
      <c r="E148" s="159">
        <f t="shared" si="10"/>
        <v>40000</v>
      </c>
      <c r="F148" s="287">
        <v>40000</v>
      </c>
      <c r="G148" s="159">
        <v>49000</v>
      </c>
      <c r="H148" s="159">
        <v>45000</v>
      </c>
      <c r="I148" s="288"/>
      <c r="J148" s="288"/>
      <c r="K148" s="160"/>
      <c r="L148" s="383"/>
      <c r="M148" s="161"/>
    </row>
    <row r="149" spans="1:13" ht="21.75" customHeight="1">
      <c r="A149" s="155"/>
      <c r="B149" s="156" t="s">
        <v>240</v>
      </c>
      <c r="C149" s="195"/>
      <c r="D149" s="158" t="s">
        <v>36</v>
      </c>
      <c r="E149" s="159">
        <f t="shared" si="10"/>
        <v>54000</v>
      </c>
      <c r="F149" s="287">
        <v>54000</v>
      </c>
      <c r="G149" s="159">
        <v>60000</v>
      </c>
      <c r="H149" s="159">
        <v>55000</v>
      </c>
      <c r="I149" s="288"/>
      <c r="J149" s="288"/>
      <c r="K149" s="160"/>
      <c r="L149" s="383"/>
      <c r="M149" s="161"/>
    </row>
    <row r="150" spans="1:13" ht="21.75" customHeight="1">
      <c r="A150" s="155"/>
      <c r="B150" s="156" t="s">
        <v>241</v>
      </c>
      <c r="C150" s="195"/>
      <c r="D150" s="158" t="s">
        <v>36</v>
      </c>
      <c r="E150" s="159">
        <f t="shared" si="10"/>
        <v>65000</v>
      </c>
      <c r="F150" s="287">
        <v>65000</v>
      </c>
      <c r="G150" s="159">
        <v>70000</v>
      </c>
      <c r="H150" s="159">
        <v>68000</v>
      </c>
      <c r="I150" s="288"/>
      <c r="J150" s="288"/>
      <c r="K150" s="160"/>
      <c r="L150" s="383"/>
      <c r="M150" s="161"/>
    </row>
    <row r="151" spans="1:13" ht="21.75" customHeight="1">
      <c r="A151" s="155"/>
      <c r="B151" s="156" t="s">
        <v>242</v>
      </c>
      <c r="C151" s="195"/>
      <c r="D151" s="158" t="s">
        <v>36</v>
      </c>
      <c r="E151" s="159">
        <f t="shared" si="10"/>
        <v>70000</v>
      </c>
      <c r="F151" s="287">
        <v>70000</v>
      </c>
      <c r="G151" s="159">
        <v>81000</v>
      </c>
      <c r="H151" s="159">
        <v>75000</v>
      </c>
      <c r="I151" s="288"/>
      <c r="J151" s="288"/>
      <c r="K151" s="160"/>
      <c r="L151" s="383"/>
      <c r="M151" s="161"/>
    </row>
    <row r="152" spans="1:13" ht="21.75" customHeight="1">
      <c r="A152" s="226"/>
      <c r="B152" s="156" t="s">
        <v>243</v>
      </c>
      <c r="C152" s="195"/>
      <c r="D152" s="158" t="s">
        <v>36</v>
      </c>
      <c r="E152" s="159">
        <f t="shared" si="10"/>
        <v>95000</v>
      </c>
      <c r="F152" s="287">
        <v>95000</v>
      </c>
      <c r="G152" s="159">
        <v>108000</v>
      </c>
      <c r="H152" s="159">
        <v>98000</v>
      </c>
      <c r="I152" s="288"/>
      <c r="J152" s="288"/>
      <c r="K152" s="160"/>
      <c r="L152" s="383"/>
      <c r="M152" s="161"/>
    </row>
    <row r="153" spans="1:13" ht="21.75" customHeight="1">
      <c r="A153" s="226"/>
      <c r="B153" s="156" t="s">
        <v>244</v>
      </c>
      <c r="C153" s="195"/>
      <c r="D153" s="158" t="s">
        <v>36</v>
      </c>
      <c r="E153" s="159"/>
      <c r="F153" s="287"/>
      <c r="G153" s="159"/>
      <c r="H153" s="159">
        <v>140000</v>
      </c>
      <c r="I153" s="288"/>
      <c r="J153" s="288"/>
      <c r="K153" s="160"/>
      <c r="L153" s="383"/>
      <c r="M153" s="161"/>
    </row>
    <row r="154" spans="1:13" ht="21.75" customHeight="1">
      <c r="A154" s="226"/>
      <c r="B154" s="156" t="s">
        <v>237</v>
      </c>
      <c r="C154" s="195"/>
      <c r="D154" s="158" t="s">
        <v>36</v>
      </c>
      <c r="E154" s="159"/>
      <c r="F154" s="287"/>
      <c r="G154" s="159"/>
      <c r="H154" s="159">
        <v>170000</v>
      </c>
      <c r="I154" s="288"/>
      <c r="J154" s="288"/>
      <c r="K154" s="160"/>
      <c r="L154" s="383"/>
      <c r="M154" s="161"/>
    </row>
    <row r="155" spans="1:13" ht="21.75" customHeight="1">
      <c r="A155" s="226"/>
      <c r="B155" s="156" t="s">
        <v>245</v>
      </c>
      <c r="C155" s="195"/>
      <c r="D155" s="158" t="s">
        <v>36</v>
      </c>
      <c r="E155" s="159"/>
      <c r="F155" s="287"/>
      <c r="G155" s="159"/>
      <c r="H155" s="159">
        <v>230000</v>
      </c>
      <c r="I155" s="288"/>
      <c r="J155" s="288"/>
      <c r="K155" s="160"/>
      <c r="L155" s="383"/>
      <c r="M155" s="161"/>
    </row>
    <row r="156" spans="1:13" ht="47.25" customHeight="1">
      <c r="A156" s="226" t="s">
        <v>22</v>
      </c>
      <c r="B156" s="194" t="s">
        <v>138</v>
      </c>
      <c r="C156" s="195"/>
      <c r="D156" s="227"/>
      <c r="E156" s="159"/>
      <c r="F156" s="287"/>
      <c r="G156" s="159"/>
      <c r="H156" s="228"/>
      <c r="I156" s="288"/>
      <c r="J156" s="288"/>
      <c r="K156" s="160"/>
      <c r="L156" s="383"/>
      <c r="M156" s="161"/>
    </row>
    <row r="157" spans="1:13" ht="21" customHeight="1">
      <c r="A157" s="226"/>
      <c r="B157" s="239" t="s">
        <v>232</v>
      </c>
      <c r="C157" s="195"/>
      <c r="D157" s="227"/>
      <c r="E157" s="159"/>
      <c r="F157" s="287"/>
      <c r="G157" s="159"/>
      <c r="H157" s="228"/>
      <c r="I157" s="288"/>
      <c r="J157" s="288"/>
      <c r="K157" s="160"/>
      <c r="L157" s="383"/>
      <c r="M157" s="161"/>
    </row>
    <row r="158" spans="1:13" ht="21.75" customHeight="1">
      <c r="A158" s="226"/>
      <c r="B158" s="156" t="s">
        <v>55</v>
      </c>
      <c r="C158" s="195"/>
      <c r="D158" s="158" t="s">
        <v>36</v>
      </c>
      <c r="E158" s="159">
        <f>F158</f>
        <v>7000</v>
      </c>
      <c r="F158" s="287">
        <v>7000</v>
      </c>
      <c r="G158" s="159"/>
      <c r="H158" s="228">
        <v>7200</v>
      </c>
      <c r="I158" s="287">
        <v>11000</v>
      </c>
      <c r="J158" s="288">
        <v>12000</v>
      </c>
      <c r="K158" s="160"/>
      <c r="L158" s="383">
        <v>12500</v>
      </c>
      <c r="M158" s="161"/>
    </row>
    <row r="159" spans="1:13" ht="21.75" customHeight="1">
      <c r="A159" s="226"/>
      <c r="B159" s="156" t="s">
        <v>56</v>
      </c>
      <c r="C159" s="195"/>
      <c r="D159" s="158" t="s">
        <v>36</v>
      </c>
      <c r="E159" s="159">
        <f aca="true" t="shared" si="11" ref="E159:E166">F159</f>
        <v>9000</v>
      </c>
      <c r="F159" s="287">
        <v>9000</v>
      </c>
      <c r="G159" s="159"/>
      <c r="H159" s="228">
        <v>9200</v>
      </c>
      <c r="I159" s="287">
        <v>12500</v>
      </c>
      <c r="J159" s="288">
        <v>13000</v>
      </c>
      <c r="K159" s="160"/>
      <c r="L159" s="383">
        <v>15000</v>
      </c>
      <c r="M159" s="161"/>
    </row>
    <row r="160" spans="1:13" ht="21.75" customHeight="1">
      <c r="A160" s="226"/>
      <c r="B160" s="156" t="s">
        <v>57</v>
      </c>
      <c r="C160" s="195"/>
      <c r="D160" s="158" t="s">
        <v>36</v>
      </c>
      <c r="E160" s="159">
        <f t="shared" si="11"/>
        <v>11000</v>
      </c>
      <c r="F160" s="287">
        <v>11000</v>
      </c>
      <c r="G160" s="159"/>
      <c r="H160" s="228">
        <v>11200</v>
      </c>
      <c r="I160" s="287">
        <v>15000</v>
      </c>
      <c r="J160" s="288">
        <v>19000</v>
      </c>
      <c r="K160" s="160"/>
      <c r="L160" s="383">
        <v>20000</v>
      </c>
      <c r="M160" s="161"/>
    </row>
    <row r="161" spans="1:13" ht="21.75" customHeight="1">
      <c r="A161" s="226"/>
      <c r="B161" s="156" t="s">
        <v>58</v>
      </c>
      <c r="C161" s="195"/>
      <c r="D161" s="158" t="s">
        <v>36</v>
      </c>
      <c r="E161" s="159">
        <f t="shared" si="11"/>
        <v>15000</v>
      </c>
      <c r="F161" s="287">
        <v>15000</v>
      </c>
      <c r="G161" s="159"/>
      <c r="H161" s="228">
        <v>15900</v>
      </c>
      <c r="I161" s="287">
        <v>18000</v>
      </c>
      <c r="J161" s="288">
        <v>24000</v>
      </c>
      <c r="K161" s="160"/>
      <c r="L161" s="383">
        <v>27500</v>
      </c>
      <c r="M161" s="161"/>
    </row>
    <row r="162" spans="1:13" ht="21.75" customHeight="1">
      <c r="A162" s="226"/>
      <c r="B162" s="156" t="s">
        <v>59</v>
      </c>
      <c r="C162" s="195"/>
      <c r="D162" s="158" t="s">
        <v>36</v>
      </c>
      <c r="E162" s="159">
        <f t="shared" si="11"/>
        <v>19100</v>
      </c>
      <c r="F162" s="287">
        <v>19100</v>
      </c>
      <c r="G162" s="159"/>
      <c r="H162" s="228">
        <v>19400</v>
      </c>
      <c r="I162" s="287">
        <v>20000</v>
      </c>
      <c r="J162" s="288">
        <v>27000</v>
      </c>
      <c r="K162" s="160"/>
      <c r="L162" s="383">
        <v>30000</v>
      </c>
      <c r="M162" s="161"/>
    </row>
    <row r="163" spans="1:13" ht="21.75" customHeight="1">
      <c r="A163" s="226"/>
      <c r="B163" s="156" t="s">
        <v>60</v>
      </c>
      <c r="C163" s="195"/>
      <c r="D163" s="158" t="s">
        <v>36</v>
      </c>
      <c r="E163" s="159">
        <f t="shared" si="11"/>
        <v>25000</v>
      </c>
      <c r="F163" s="287">
        <v>25000</v>
      </c>
      <c r="G163" s="159"/>
      <c r="H163" s="228">
        <v>25800</v>
      </c>
      <c r="I163" s="287">
        <v>26000</v>
      </c>
      <c r="J163" s="288">
        <v>35000</v>
      </c>
      <c r="K163" s="160"/>
      <c r="L163" s="383">
        <v>40000</v>
      </c>
      <c r="M163" s="161"/>
    </row>
    <row r="164" spans="1:13" ht="21.75" customHeight="1">
      <c r="A164" s="226"/>
      <c r="B164" s="156" t="s">
        <v>61</v>
      </c>
      <c r="C164" s="195"/>
      <c r="D164" s="158" t="s">
        <v>36</v>
      </c>
      <c r="E164" s="159">
        <f t="shared" si="11"/>
        <v>35000</v>
      </c>
      <c r="F164" s="287">
        <v>35000</v>
      </c>
      <c r="G164" s="159"/>
      <c r="H164" s="228">
        <v>35300</v>
      </c>
      <c r="I164" s="287">
        <v>37100</v>
      </c>
      <c r="J164" s="288">
        <v>45000</v>
      </c>
      <c r="K164" s="160"/>
      <c r="L164" s="383">
        <v>47500</v>
      </c>
      <c r="M164" s="161"/>
    </row>
    <row r="165" spans="1:13" ht="21.75" customHeight="1">
      <c r="A165" s="226"/>
      <c r="B165" s="156" t="s">
        <v>62</v>
      </c>
      <c r="C165" s="195"/>
      <c r="D165" s="158" t="s">
        <v>36</v>
      </c>
      <c r="E165" s="159">
        <f t="shared" si="11"/>
        <v>42000</v>
      </c>
      <c r="F165" s="287">
        <v>42000</v>
      </c>
      <c r="G165" s="159"/>
      <c r="H165" s="228">
        <v>42200</v>
      </c>
      <c r="I165" s="287">
        <v>44000</v>
      </c>
      <c r="J165" s="288">
        <v>55000</v>
      </c>
      <c r="K165" s="160"/>
      <c r="L165" s="383">
        <v>55000</v>
      </c>
      <c r="M165" s="161"/>
    </row>
    <row r="166" spans="1:13" ht="21.75" customHeight="1">
      <c r="A166" s="226"/>
      <c r="B166" s="156" t="s">
        <v>63</v>
      </c>
      <c r="C166" s="195"/>
      <c r="D166" s="158" t="s">
        <v>36</v>
      </c>
      <c r="E166" s="159">
        <f t="shared" si="11"/>
        <v>58000</v>
      </c>
      <c r="F166" s="287">
        <v>58000</v>
      </c>
      <c r="G166" s="159"/>
      <c r="H166" s="228">
        <v>63000</v>
      </c>
      <c r="I166" s="287">
        <v>65000</v>
      </c>
      <c r="J166" s="288"/>
      <c r="K166" s="160"/>
      <c r="L166" s="383">
        <v>80000</v>
      </c>
      <c r="M166" s="161"/>
    </row>
    <row r="167" spans="1:13" ht="24.75" customHeight="1">
      <c r="A167" s="226" t="s">
        <v>157</v>
      </c>
      <c r="B167" s="239" t="s">
        <v>64</v>
      </c>
      <c r="C167" s="157"/>
      <c r="D167" s="158"/>
      <c r="E167" s="159"/>
      <c r="F167" s="287"/>
      <c r="G167" s="159"/>
      <c r="H167" s="159"/>
      <c r="I167" s="288"/>
      <c r="J167" s="288"/>
      <c r="K167" s="160"/>
      <c r="L167" s="383"/>
      <c r="M167" s="161"/>
    </row>
    <row r="168" spans="1:13" ht="27" customHeight="1">
      <c r="A168" s="226"/>
      <c r="B168" s="156" t="s">
        <v>55</v>
      </c>
      <c r="C168" s="240" t="s">
        <v>140</v>
      </c>
      <c r="D168" s="158" t="s">
        <v>36</v>
      </c>
      <c r="E168" s="159">
        <f>F168</f>
        <v>7600</v>
      </c>
      <c r="F168" s="287">
        <v>7600</v>
      </c>
      <c r="G168" s="159"/>
      <c r="H168" s="159">
        <v>7800</v>
      </c>
      <c r="I168" s="287"/>
      <c r="J168" s="287"/>
      <c r="K168" s="159"/>
      <c r="L168" s="383"/>
      <c r="M168" s="161"/>
    </row>
    <row r="169" spans="1:13" ht="27" customHeight="1">
      <c r="A169" s="226"/>
      <c r="B169" s="156" t="s">
        <v>56</v>
      </c>
      <c r="C169" s="240" t="s">
        <v>141</v>
      </c>
      <c r="D169" s="158" t="s">
        <v>36</v>
      </c>
      <c r="E169" s="159">
        <f aca="true" t="shared" si="12" ref="E169:E176">F169</f>
        <v>10600</v>
      </c>
      <c r="F169" s="287">
        <v>10600</v>
      </c>
      <c r="G169" s="159"/>
      <c r="H169" s="159">
        <v>10800</v>
      </c>
      <c r="I169" s="287"/>
      <c r="J169" s="287"/>
      <c r="K169" s="159"/>
      <c r="L169" s="383"/>
      <c r="M169" s="161"/>
    </row>
    <row r="170" spans="1:13" ht="27" customHeight="1">
      <c r="A170" s="226"/>
      <c r="B170" s="156" t="s">
        <v>57</v>
      </c>
      <c r="C170" s="240" t="s">
        <v>142</v>
      </c>
      <c r="D170" s="158" t="s">
        <v>36</v>
      </c>
      <c r="E170" s="159">
        <f t="shared" si="12"/>
        <v>13500</v>
      </c>
      <c r="F170" s="287">
        <v>13500</v>
      </c>
      <c r="G170" s="159"/>
      <c r="H170" s="159">
        <v>13600</v>
      </c>
      <c r="I170" s="287"/>
      <c r="J170" s="287"/>
      <c r="K170" s="159"/>
      <c r="L170" s="383"/>
      <c r="M170" s="161"/>
    </row>
    <row r="171" spans="1:13" ht="27" customHeight="1">
      <c r="A171" s="226"/>
      <c r="B171" s="156" t="s">
        <v>58</v>
      </c>
      <c r="C171" s="240" t="s">
        <v>143</v>
      </c>
      <c r="D171" s="158" t="s">
        <v>36</v>
      </c>
      <c r="E171" s="159">
        <f t="shared" si="12"/>
        <v>18400</v>
      </c>
      <c r="F171" s="287">
        <v>18400</v>
      </c>
      <c r="G171" s="159"/>
      <c r="H171" s="159">
        <v>18600</v>
      </c>
      <c r="I171" s="287"/>
      <c r="J171" s="287"/>
      <c r="K171" s="159"/>
      <c r="L171" s="383">
        <v>31000</v>
      </c>
      <c r="M171" s="161"/>
    </row>
    <row r="172" spans="1:13" ht="27" customHeight="1">
      <c r="A172" s="226"/>
      <c r="B172" s="156" t="s">
        <v>59</v>
      </c>
      <c r="C172" s="240" t="s">
        <v>144</v>
      </c>
      <c r="D172" s="158" t="s">
        <v>36</v>
      </c>
      <c r="E172" s="159">
        <f t="shared" si="12"/>
        <v>22000</v>
      </c>
      <c r="F172" s="287">
        <v>22000</v>
      </c>
      <c r="G172" s="159"/>
      <c r="H172" s="159">
        <v>22100</v>
      </c>
      <c r="I172" s="287"/>
      <c r="J172" s="287"/>
      <c r="K172" s="159"/>
      <c r="L172" s="383">
        <v>36250</v>
      </c>
      <c r="M172" s="161"/>
    </row>
    <row r="173" spans="1:13" ht="27" customHeight="1">
      <c r="A173" s="226"/>
      <c r="B173" s="156" t="s">
        <v>60</v>
      </c>
      <c r="C173" s="240" t="s">
        <v>139</v>
      </c>
      <c r="D173" s="158" t="s">
        <v>36</v>
      </c>
      <c r="E173" s="159">
        <f t="shared" si="12"/>
        <v>31200</v>
      </c>
      <c r="F173" s="287">
        <v>31200</v>
      </c>
      <c r="G173" s="159"/>
      <c r="H173" s="159">
        <v>31400</v>
      </c>
      <c r="I173" s="287"/>
      <c r="J173" s="287"/>
      <c r="K173" s="159"/>
      <c r="L173" s="383">
        <v>45000</v>
      </c>
      <c r="M173" s="161"/>
    </row>
    <row r="174" spans="1:13" ht="27" customHeight="1">
      <c r="A174" s="226"/>
      <c r="B174" s="156" t="s">
        <v>61</v>
      </c>
      <c r="C174" s="240" t="s">
        <v>145</v>
      </c>
      <c r="D174" s="158" t="s">
        <v>36</v>
      </c>
      <c r="E174" s="159">
        <f t="shared" si="12"/>
        <v>39700</v>
      </c>
      <c r="F174" s="287">
        <v>39700</v>
      </c>
      <c r="G174" s="159"/>
      <c r="H174" s="159">
        <v>39900</v>
      </c>
      <c r="I174" s="287"/>
      <c r="J174" s="287"/>
      <c r="K174" s="159"/>
      <c r="L174" s="383">
        <v>50000</v>
      </c>
      <c r="M174" s="161"/>
    </row>
    <row r="175" spans="1:13" ht="27" customHeight="1">
      <c r="A175" s="226"/>
      <c r="B175" s="156" t="s">
        <v>62</v>
      </c>
      <c r="C175" s="240" t="s">
        <v>146</v>
      </c>
      <c r="D175" s="158" t="s">
        <v>36</v>
      </c>
      <c r="E175" s="159">
        <f t="shared" si="12"/>
        <v>49000</v>
      </c>
      <c r="F175" s="287">
        <v>49000</v>
      </c>
      <c r="G175" s="159"/>
      <c r="H175" s="159">
        <v>49300</v>
      </c>
      <c r="I175" s="287"/>
      <c r="J175" s="287"/>
      <c r="K175" s="159"/>
      <c r="L175" s="383">
        <v>67500</v>
      </c>
      <c r="M175" s="161"/>
    </row>
    <row r="176" spans="1:13" ht="27" customHeight="1">
      <c r="A176" s="226"/>
      <c r="B176" s="156" t="s">
        <v>63</v>
      </c>
      <c r="C176" s="240" t="s">
        <v>147</v>
      </c>
      <c r="D176" s="158" t="s">
        <v>36</v>
      </c>
      <c r="E176" s="159">
        <f t="shared" si="12"/>
        <v>73300</v>
      </c>
      <c r="F176" s="287">
        <v>73300</v>
      </c>
      <c r="G176" s="159"/>
      <c r="H176" s="159">
        <v>73400</v>
      </c>
      <c r="I176" s="287"/>
      <c r="J176" s="287"/>
      <c r="K176" s="159"/>
      <c r="L176" s="383">
        <v>100000</v>
      </c>
      <c r="M176" s="161"/>
    </row>
    <row r="177" spans="1:50" s="94" customFormat="1" ht="55.5" customHeight="1">
      <c r="A177" s="226" t="s">
        <v>65</v>
      </c>
      <c r="B177" s="194" t="s">
        <v>419</v>
      </c>
      <c r="C177" s="157"/>
      <c r="D177" s="196"/>
      <c r="E177" s="186"/>
      <c r="F177" s="331"/>
      <c r="G177" s="186"/>
      <c r="H177" s="241" t="s">
        <v>420</v>
      </c>
      <c r="I177" s="357"/>
      <c r="J177" s="357" t="s">
        <v>421</v>
      </c>
      <c r="K177" s="186"/>
      <c r="L177" s="384"/>
      <c r="M177" s="187"/>
      <c r="P177" s="110"/>
      <c r="Q177" s="110"/>
      <c r="R177" s="110"/>
      <c r="S177" s="110"/>
      <c r="T177" s="110"/>
      <c r="U177" s="110"/>
      <c r="V177" s="110"/>
      <c r="W177" s="110"/>
      <c r="X177" s="110"/>
      <c r="Y177" s="110"/>
      <c r="Z177" s="110"/>
      <c r="AA177" s="110"/>
      <c r="AB177" s="110"/>
      <c r="AC177" s="110"/>
      <c r="AD177" s="110"/>
      <c r="AE177" s="110"/>
      <c r="AF177" s="110"/>
      <c r="AG177" s="110"/>
      <c r="AH177" s="110"/>
      <c r="AI177" s="110"/>
      <c r="AJ177" s="110"/>
      <c r="AK177" s="110"/>
      <c r="AL177" s="110"/>
      <c r="AM177" s="110"/>
      <c r="AN177" s="110"/>
      <c r="AO177" s="110"/>
      <c r="AP177" s="110"/>
      <c r="AQ177" s="110"/>
      <c r="AR177" s="110"/>
      <c r="AS177" s="110"/>
      <c r="AT177" s="110"/>
      <c r="AU177" s="110"/>
      <c r="AV177" s="110"/>
      <c r="AW177" s="110"/>
      <c r="AX177" s="110"/>
    </row>
    <row r="178" spans="1:13" ht="23.25" customHeight="1">
      <c r="A178" s="226"/>
      <c r="B178" s="156" t="s">
        <v>320</v>
      </c>
      <c r="C178" s="195"/>
      <c r="D178" s="158" t="s">
        <v>36</v>
      </c>
      <c r="E178" s="159"/>
      <c r="F178" s="287"/>
      <c r="G178" s="159"/>
      <c r="H178" s="159">
        <v>8000</v>
      </c>
      <c r="I178" s="287"/>
      <c r="J178" s="287"/>
      <c r="K178" s="159"/>
      <c r="L178" s="383"/>
      <c r="M178" s="161"/>
    </row>
    <row r="179" spans="1:13" ht="23.25" customHeight="1">
      <c r="A179" s="226"/>
      <c r="B179" s="156" t="s">
        <v>321</v>
      </c>
      <c r="C179" s="195"/>
      <c r="D179" s="158" t="s">
        <v>36</v>
      </c>
      <c r="E179" s="159"/>
      <c r="F179" s="287"/>
      <c r="G179" s="159"/>
      <c r="H179" s="159">
        <v>8300</v>
      </c>
      <c r="I179" s="358"/>
      <c r="J179" s="287">
        <v>8500</v>
      </c>
      <c r="K179" s="159"/>
      <c r="L179" s="383"/>
      <c r="M179" s="161"/>
    </row>
    <row r="180" spans="1:13" ht="23.25" customHeight="1">
      <c r="A180" s="226"/>
      <c r="B180" s="156" t="s">
        <v>322</v>
      </c>
      <c r="C180" s="195"/>
      <c r="D180" s="158" t="s">
        <v>36</v>
      </c>
      <c r="E180" s="159"/>
      <c r="F180" s="287"/>
      <c r="G180" s="159"/>
      <c r="H180" s="159">
        <v>10800</v>
      </c>
      <c r="I180" s="358"/>
      <c r="J180" s="287">
        <v>12900</v>
      </c>
      <c r="K180" s="159"/>
      <c r="L180" s="383"/>
      <c r="M180" s="161"/>
    </row>
    <row r="181" spans="1:13" ht="23.25" customHeight="1">
      <c r="A181" s="226"/>
      <c r="B181" s="156" t="s">
        <v>323</v>
      </c>
      <c r="C181" s="195"/>
      <c r="D181" s="158" t="s">
        <v>36</v>
      </c>
      <c r="E181" s="159"/>
      <c r="F181" s="287"/>
      <c r="G181" s="159"/>
      <c r="H181" s="159">
        <v>14800</v>
      </c>
      <c r="I181" s="358"/>
      <c r="J181" s="287">
        <v>17700</v>
      </c>
      <c r="K181" s="159"/>
      <c r="L181" s="383"/>
      <c r="M181" s="161"/>
    </row>
    <row r="182" spans="1:13" ht="23.25" customHeight="1">
      <c r="A182" s="226"/>
      <c r="B182" s="156" t="s">
        <v>324</v>
      </c>
      <c r="C182" s="195"/>
      <c r="D182" s="158" t="s">
        <v>36</v>
      </c>
      <c r="E182" s="159"/>
      <c r="F182" s="287"/>
      <c r="G182" s="159"/>
      <c r="H182" s="159">
        <v>18300</v>
      </c>
      <c r="I182" s="358"/>
      <c r="J182" s="287">
        <v>22100</v>
      </c>
      <c r="K182" s="159"/>
      <c r="L182" s="383"/>
      <c r="M182" s="161"/>
    </row>
    <row r="183" spans="1:13" ht="30" customHeight="1">
      <c r="A183" s="226"/>
      <c r="B183" s="156" t="s">
        <v>325</v>
      </c>
      <c r="C183" s="195"/>
      <c r="D183" s="158" t="s">
        <v>36</v>
      </c>
      <c r="E183" s="159"/>
      <c r="F183" s="287"/>
      <c r="G183" s="159"/>
      <c r="H183" s="159">
        <v>28400</v>
      </c>
      <c r="I183" s="358"/>
      <c r="J183" s="287">
        <v>23400</v>
      </c>
      <c r="K183" s="159"/>
      <c r="L183" s="383"/>
      <c r="M183" s="161"/>
    </row>
    <row r="184" spans="1:13" ht="23.25" customHeight="1">
      <c r="A184" s="226"/>
      <c r="B184" s="156" t="s">
        <v>326</v>
      </c>
      <c r="C184" s="195"/>
      <c r="D184" s="158" t="s">
        <v>36</v>
      </c>
      <c r="E184" s="159"/>
      <c r="F184" s="287"/>
      <c r="G184" s="159"/>
      <c r="H184" s="159">
        <v>43900</v>
      </c>
      <c r="I184" s="287"/>
      <c r="J184" s="287">
        <v>37200</v>
      </c>
      <c r="K184" s="159"/>
      <c r="L184" s="383"/>
      <c r="M184" s="161"/>
    </row>
    <row r="185" spans="1:13" ht="29.25" customHeight="1">
      <c r="A185" s="226"/>
      <c r="B185" s="156" t="s">
        <v>327</v>
      </c>
      <c r="C185" s="195"/>
      <c r="D185" s="158" t="s">
        <v>36</v>
      </c>
      <c r="E185" s="159"/>
      <c r="F185" s="287"/>
      <c r="G185" s="159"/>
      <c r="H185" s="159">
        <v>62400</v>
      </c>
      <c r="I185" s="287"/>
      <c r="J185" s="287">
        <v>50600</v>
      </c>
      <c r="K185" s="159"/>
      <c r="L185" s="383"/>
      <c r="M185" s="161"/>
    </row>
    <row r="186" spans="1:13" ht="31.5" customHeight="1">
      <c r="A186" s="226"/>
      <c r="B186" s="156" t="s">
        <v>328</v>
      </c>
      <c r="C186" s="195"/>
      <c r="D186" s="158" t="s">
        <v>36</v>
      </c>
      <c r="E186" s="159"/>
      <c r="F186" s="287"/>
      <c r="G186" s="159"/>
      <c r="H186" s="159">
        <v>100400</v>
      </c>
      <c r="I186" s="287"/>
      <c r="J186" s="287">
        <v>73600</v>
      </c>
      <c r="K186" s="159"/>
      <c r="L186" s="383"/>
      <c r="M186" s="161"/>
    </row>
    <row r="187" spans="1:13" ht="31.5" customHeight="1">
      <c r="A187" s="226"/>
      <c r="B187" s="156" t="s">
        <v>329</v>
      </c>
      <c r="C187" s="195"/>
      <c r="D187" s="158" t="s">
        <v>36</v>
      </c>
      <c r="E187" s="159"/>
      <c r="F187" s="287"/>
      <c r="G187" s="159"/>
      <c r="H187" s="159">
        <v>132400</v>
      </c>
      <c r="I187" s="287"/>
      <c r="J187" s="287"/>
      <c r="K187" s="159"/>
      <c r="L187" s="383"/>
      <c r="M187" s="161"/>
    </row>
    <row r="188" spans="1:13" ht="31.5" customHeight="1">
      <c r="A188" s="226"/>
      <c r="B188" s="156" t="s">
        <v>330</v>
      </c>
      <c r="C188" s="195"/>
      <c r="D188" s="158" t="s">
        <v>36</v>
      </c>
      <c r="E188" s="159"/>
      <c r="F188" s="287"/>
      <c r="G188" s="159"/>
      <c r="H188" s="159">
        <v>170600</v>
      </c>
      <c r="I188" s="287"/>
      <c r="J188" s="287"/>
      <c r="K188" s="159"/>
      <c r="L188" s="383"/>
      <c r="M188" s="161"/>
    </row>
    <row r="189" spans="1:13" ht="31.5" customHeight="1">
      <c r="A189" s="226"/>
      <c r="B189" s="156" t="s">
        <v>331</v>
      </c>
      <c r="C189" s="195"/>
      <c r="D189" s="158" t="s">
        <v>36</v>
      </c>
      <c r="E189" s="159"/>
      <c r="F189" s="287"/>
      <c r="G189" s="159"/>
      <c r="H189" s="159">
        <v>212000</v>
      </c>
      <c r="I189" s="287"/>
      <c r="J189" s="287"/>
      <c r="K189" s="159"/>
      <c r="L189" s="383"/>
      <c r="M189" s="161"/>
    </row>
    <row r="190" spans="1:13" ht="31.5" customHeight="1">
      <c r="A190" s="226"/>
      <c r="B190" s="156" t="s">
        <v>332</v>
      </c>
      <c r="C190" s="195"/>
      <c r="D190" s="158" t="s">
        <v>36</v>
      </c>
      <c r="E190" s="159"/>
      <c r="F190" s="287"/>
      <c r="G190" s="159"/>
      <c r="H190" s="159">
        <v>278600</v>
      </c>
      <c r="I190" s="287"/>
      <c r="J190" s="287"/>
      <c r="K190" s="159"/>
      <c r="L190" s="383"/>
      <c r="M190" s="161"/>
    </row>
    <row r="191" spans="1:13" ht="31.5" customHeight="1">
      <c r="A191" s="226"/>
      <c r="B191" s="156" t="s">
        <v>333</v>
      </c>
      <c r="C191" s="195"/>
      <c r="D191" s="158" t="s">
        <v>36</v>
      </c>
      <c r="E191" s="159"/>
      <c r="F191" s="287"/>
      <c r="G191" s="159"/>
      <c r="H191" s="159">
        <v>350400</v>
      </c>
      <c r="I191" s="287"/>
      <c r="J191" s="287"/>
      <c r="K191" s="159"/>
      <c r="L191" s="383"/>
      <c r="M191" s="161"/>
    </row>
    <row r="192" spans="1:13" ht="31.5" customHeight="1">
      <c r="A192" s="226"/>
      <c r="B192" s="156" t="s">
        <v>334</v>
      </c>
      <c r="C192" s="195"/>
      <c r="D192" s="158" t="s">
        <v>36</v>
      </c>
      <c r="E192" s="159"/>
      <c r="F192" s="287"/>
      <c r="G192" s="159"/>
      <c r="H192" s="159">
        <v>435400</v>
      </c>
      <c r="I192" s="287"/>
      <c r="J192" s="287"/>
      <c r="K192" s="159"/>
      <c r="L192" s="383"/>
      <c r="M192" s="161"/>
    </row>
    <row r="193" spans="1:50" s="94" customFormat="1" ht="31.5" customHeight="1">
      <c r="A193" s="226" t="s">
        <v>257</v>
      </c>
      <c r="B193" s="194" t="s">
        <v>335</v>
      </c>
      <c r="C193" s="157"/>
      <c r="D193" s="196"/>
      <c r="E193" s="186" t="s">
        <v>344</v>
      </c>
      <c r="F193" s="331" t="s">
        <v>344</v>
      </c>
      <c r="G193" s="186"/>
      <c r="H193" s="186" t="s">
        <v>344</v>
      </c>
      <c r="I193" s="331" t="s">
        <v>344</v>
      </c>
      <c r="J193" s="331"/>
      <c r="K193" s="186"/>
      <c r="L193" s="384"/>
      <c r="M193" s="187"/>
      <c r="P193" s="110"/>
      <c r="Q193" s="110"/>
      <c r="R193" s="110"/>
      <c r="S193" s="110"/>
      <c r="T193" s="110"/>
      <c r="U193" s="110"/>
      <c r="V193" s="110"/>
      <c r="W193" s="110"/>
      <c r="X193" s="110"/>
      <c r="Y193" s="110"/>
      <c r="Z193" s="110"/>
      <c r="AA193" s="110"/>
      <c r="AB193" s="110"/>
      <c r="AC193" s="110"/>
      <c r="AD193" s="110"/>
      <c r="AE193" s="110"/>
      <c r="AF193" s="110"/>
      <c r="AG193" s="110"/>
      <c r="AH193" s="110"/>
      <c r="AI193" s="110"/>
      <c r="AJ193" s="110"/>
      <c r="AK193" s="110"/>
      <c r="AL193" s="110"/>
      <c r="AM193" s="110"/>
      <c r="AN193" s="110"/>
      <c r="AO193" s="110"/>
      <c r="AP193" s="110"/>
      <c r="AQ193" s="110"/>
      <c r="AR193" s="110"/>
      <c r="AS193" s="110"/>
      <c r="AT193" s="110"/>
      <c r="AU193" s="110"/>
      <c r="AV193" s="110"/>
      <c r="AW193" s="110"/>
      <c r="AX193" s="110"/>
    </row>
    <row r="194" spans="1:13" ht="23.25" customHeight="1">
      <c r="A194" s="226"/>
      <c r="B194" s="156" t="s">
        <v>321</v>
      </c>
      <c r="C194" s="195"/>
      <c r="D194" s="158" t="s">
        <v>36</v>
      </c>
      <c r="E194" s="159">
        <v>23000</v>
      </c>
      <c r="F194" s="287">
        <v>17925</v>
      </c>
      <c r="G194" s="159"/>
      <c r="H194" s="159">
        <v>23400</v>
      </c>
      <c r="I194" s="287">
        <v>23900</v>
      </c>
      <c r="J194" s="287"/>
      <c r="K194" s="159"/>
      <c r="L194" s="383"/>
      <c r="M194" s="161"/>
    </row>
    <row r="195" spans="1:13" ht="23.25" customHeight="1">
      <c r="A195" s="226"/>
      <c r="B195" s="156" t="s">
        <v>322</v>
      </c>
      <c r="C195" s="195"/>
      <c r="D195" s="158" t="s">
        <v>36</v>
      </c>
      <c r="E195" s="159">
        <v>40000</v>
      </c>
      <c r="F195" s="287">
        <v>32100</v>
      </c>
      <c r="G195" s="159"/>
      <c r="H195" s="159">
        <v>41700</v>
      </c>
      <c r="I195" s="287">
        <v>42800</v>
      </c>
      <c r="J195" s="287"/>
      <c r="K195" s="159"/>
      <c r="L195" s="383"/>
      <c r="M195" s="161"/>
    </row>
    <row r="196" spans="1:13" ht="23.25" customHeight="1">
      <c r="A196" s="226"/>
      <c r="B196" s="156" t="s">
        <v>323</v>
      </c>
      <c r="C196" s="195"/>
      <c r="D196" s="158" t="s">
        <v>36</v>
      </c>
      <c r="E196" s="159">
        <v>44000</v>
      </c>
      <c r="F196" s="287">
        <v>43275</v>
      </c>
      <c r="G196" s="159"/>
      <c r="H196" s="159">
        <v>54100</v>
      </c>
      <c r="I196" s="287">
        <v>57700</v>
      </c>
      <c r="J196" s="287"/>
      <c r="K196" s="159"/>
      <c r="L196" s="383"/>
      <c r="M196" s="161"/>
    </row>
    <row r="197" spans="1:13" ht="23.25" customHeight="1">
      <c r="A197" s="226"/>
      <c r="B197" s="156" t="s">
        <v>336</v>
      </c>
      <c r="C197" s="195"/>
      <c r="D197" s="158" t="s">
        <v>36</v>
      </c>
      <c r="E197" s="159">
        <v>59000</v>
      </c>
      <c r="F197" s="287">
        <v>56925</v>
      </c>
      <c r="G197" s="159"/>
      <c r="H197" s="159">
        <v>72500</v>
      </c>
      <c r="I197" s="287">
        <v>75900</v>
      </c>
      <c r="J197" s="287"/>
      <c r="K197" s="159"/>
      <c r="L197" s="383"/>
      <c r="M197" s="161"/>
    </row>
    <row r="198" spans="1:13" ht="23.25" customHeight="1">
      <c r="A198" s="226"/>
      <c r="B198" s="156" t="s">
        <v>337</v>
      </c>
      <c r="C198" s="195"/>
      <c r="D198" s="158" t="s">
        <v>36</v>
      </c>
      <c r="E198" s="159">
        <v>86000</v>
      </c>
      <c r="F198" s="287">
        <v>83850</v>
      </c>
      <c r="G198" s="159"/>
      <c r="H198" s="159">
        <v>106300</v>
      </c>
      <c r="I198" s="287">
        <v>111800</v>
      </c>
      <c r="J198" s="287"/>
      <c r="K198" s="159"/>
      <c r="L198" s="383"/>
      <c r="M198" s="161"/>
    </row>
    <row r="199" spans="1:13" ht="23.25" customHeight="1">
      <c r="A199" s="226"/>
      <c r="B199" s="156" t="s">
        <v>338</v>
      </c>
      <c r="C199" s="195"/>
      <c r="D199" s="158" t="s">
        <v>36</v>
      </c>
      <c r="E199" s="159">
        <v>136000</v>
      </c>
      <c r="F199" s="287">
        <v>134250</v>
      </c>
      <c r="G199" s="159"/>
      <c r="H199" s="159">
        <v>169000</v>
      </c>
      <c r="I199" s="287"/>
      <c r="J199" s="287"/>
      <c r="K199" s="159"/>
      <c r="L199" s="383"/>
      <c r="M199" s="161"/>
    </row>
    <row r="200" spans="1:13" ht="23.25" customHeight="1">
      <c r="A200" s="226"/>
      <c r="B200" s="156" t="s">
        <v>339</v>
      </c>
      <c r="C200" s="195"/>
      <c r="D200" s="158" t="s">
        <v>36</v>
      </c>
      <c r="E200" s="159">
        <v>198000</v>
      </c>
      <c r="F200" s="287">
        <v>223500</v>
      </c>
      <c r="G200" s="159"/>
      <c r="H200" s="159">
        <v>235000</v>
      </c>
      <c r="I200" s="287"/>
      <c r="J200" s="287"/>
      <c r="K200" s="159"/>
      <c r="L200" s="383"/>
      <c r="M200" s="161"/>
    </row>
    <row r="201" spans="1:13" ht="23.25" customHeight="1">
      <c r="A201" s="226"/>
      <c r="B201" s="156" t="s">
        <v>340</v>
      </c>
      <c r="C201" s="195"/>
      <c r="D201" s="158" t="s">
        <v>36</v>
      </c>
      <c r="E201" s="159">
        <v>285000</v>
      </c>
      <c r="F201" s="287">
        <v>322500</v>
      </c>
      <c r="G201" s="159"/>
      <c r="H201" s="159">
        <v>343000</v>
      </c>
      <c r="I201" s="287"/>
      <c r="J201" s="287"/>
      <c r="K201" s="159"/>
      <c r="L201" s="383"/>
      <c r="M201" s="161"/>
    </row>
    <row r="202" spans="1:13" ht="23.25" customHeight="1">
      <c r="A202" s="226"/>
      <c r="B202" s="156" t="s">
        <v>341</v>
      </c>
      <c r="C202" s="195"/>
      <c r="D202" s="158" t="s">
        <v>36</v>
      </c>
      <c r="E202" s="159">
        <v>490000</v>
      </c>
      <c r="F202" s="287">
        <v>480000</v>
      </c>
      <c r="G202" s="159"/>
      <c r="H202" s="159">
        <v>549000</v>
      </c>
      <c r="I202" s="287"/>
      <c r="J202" s="287"/>
      <c r="K202" s="159"/>
      <c r="L202" s="383"/>
      <c r="M202" s="161"/>
    </row>
    <row r="203" spans="1:13" ht="23.25" customHeight="1">
      <c r="A203" s="226"/>
      <c r="B203" s="156" t="s">
        <v>342</v>
      </c>
      <c r="C203" s="195"/>
      <c r="D203" s="158" t="s">
        <v>36</v>
      </c>
      <c r="E203" s="159"/>
      <c r="F203" s="287"/>
      <c r="G203" s="159"/>
      <c r="H203" s="159">
        <v>680000</v>
      </c>
      <c r="I203" s="287"/>
      <c r="J203" s="287"/>
      <c r="K203" s="159"/>
      <c r="L203" s="383"/>
      <c r="M203" s="161"/>
    </row>
    <row r="204" spans="1:13" ht="23.25" customHeight="1">
      <c r="A204" s="226"/>
      <c r="B204" s="156" t="s">
        <v>343</v>
      </c>
      <c r="C204" s="195"/>
      <c r="D204" s="158" t="s">
        <v>36</v>
      </c>
      <c r="E204" s="159"/>
      <c r="F204" s="287"/>
      <c r="G204" s="159"/>
      <c r="H204" s="159">
        <v>839000</v>
      </c>
      <c r="I204" s="287"/>
      <c r="J204" s="287"/>
      <c r="K204" s="159"/>
      <c r="L204" s="383"/>
      <c r="M204" s="161"/>
    </row>
    <row r="205" spans="1:13" ht="37.5" customHeight="1">
      <c r="A205" s="226">
        <v>14</v>
      </c>
      <c r="B205" s="194" t="s">
        <v>128</v>
      </c>
      <c r="C205" s="157"/>
      <c r="D205" s="196"/>
      <c r="E205" s="186"/>
      <c r="F205" s="331"/>
      <c r="G205" s="186"/>
      <c r="H205" s="186"/>
      <c r="I205" s="331"/>
      <c r="J205" s="331"/>
      <c r="K205" s="186"/>
      <c r="L205" s="289"/>
      <c r="M205" s="161"/>
    </row>
    <row r="206" spans="1:13" ht="27" customHeight="1">
      <c r="A206" s="155" t="s">
        <v>20</v>
      </c>
      <c r="B206" s="239" t="s">
        <v>465</v>
      </c>
      <c r="C206" s="195"/>
      <c r="D206" s="158"/>
      <c r="E206" s="159"/>
      <c r="F206" s="287"/>
      <c r="G206" s="224"/>
      <c r="H206" s="159"/>
      <c r="I206" s="287"/>
      <c r="J206" s="287"/>
      <c r="K206" s="159"/>
      <c r="L206" s="385"/>
      <c r="M206" s="242"/>
    </row>
    <row r="207" spans="1:13" ht="22.5" customHeight="1">
      <c r="A207" s="155"/>
      <c r="B207" s="156" t="s">
        <v>463</v>
      </c>
      <c r="C207" s="195"/>
      <c r="D207" s="158" t="s">
        <v>67</v>
      </c>
      <c r="E207" s="159"/>
      <c r="F207" s="287"/>
      <c r="G207" s="159"/>
      <c r="H207" s="159"/>
      <c r="I207" s="287"/>
      <c r="J207" s="287"/>
      <c r="K207" s="159"/>
      <c r="L207" s="385"/>
      <c r="M207" s="242"/>
    </row>
    <row r="208" spans="1:13" ht="22.5" customHeight="1">
      <c r="A208" s="155"/>
      <c r="B208" s="156" t="s">
        <v>464</v>
      </c>
      <c r="C208" s="195"/>
      <c r="D208" s="158" t="s">
        <v>67</v>
      </c>
      <c r="E208" s="159"/>
      <c r="F208" s="287"/>
      <c r="G208" s="159"/>
      <c r="H208" s="159"/>
      <c r="I208" s="287"/>
      <c r="J208" s="287"/>
      <c r="K208" s="159"/>
      <c r="L208" s="385"/>
      <c r="M208" s="242"/>
    </row>
    <row r="209" spans="1:17" ht="22.5" customHeight="1">
      <c r="A209" s="155"/>
      <c r="B209" s="156" t="s">
        <v>66</v>
      </c>
      <c r="C209" s="195"/>
      <c r="D209" s="158" t="s">
        <v>67</v>
      </c>
      <c r="E209" s="159">
        <f>H209</f>
        <v>2120000</v>
      </c>
      <c r="F209" s="287"/>
      <c r="G209" s="159"/>
      <c r="H209" s="159">
        <v>2120000</v>
      </c>
      <c r="I209" s="287"/>
      <c r="J209" s="287">
        <v>2300000</v>
      </c>
      <c r="K209" s="159"/>
      <c r="L209" s="385">
        <v>2500000</v>
      </c>
      <c r="M209" s="243"/>
      <c r="Q209" s="114">
        <f aca="true" t="shared" si="13" ref="Q209:Q214">L209-H209</f>
        <v>380000</v>
      </c>
    </row>
    <row r="210" spans="1:17" ht="22.5" customHeight="1">
      <c r="A210" s="155"/>
      <c r="B210" s="156" t="s">
        <v>68</v>
      </c>
      <c r="C210" s="195"/>
      <c r="D210" s="158" t="s">
        <v>67</v>
      </c>
      <c r="E210" s="159">
        <f aca="true" t="shared" si="14" ref="E210:E216">H210</f>
        <v>1900000</v>
      </c>
      <c r="F210" s="287"/>
      <c r="G210" s="159"/>
      <c r="H210" s="159">
        <v>1900000</v>
      </c>
      <c r="I210" s="287"/>
      <c r="J210" s="287">
        <f>H210+$M$209</f>
        <v>1900000</v>
      </c>
      <c r="K210" s="159"/>
      <c r="L210" s="385">
        <v>2300000</v>
      </c>
      <c r="M210" s="243"/>
      <c r="Q210" s="114">
        <f t="shared" si="13"/>
        <v>400000</v>
      </c>
    </row>
    <row r="211" spans="1:17" ht="22.5" customHeight="1">
      <c r="A211" s="155"/>
      <c r="B211" s="156" t="s">
        <v>69</v>
      </c>
      <c r="C211" s="195"/>
      <c r="D211" s="158" t="s">
        <v>67</v>
      </c>
      <c r="E211" s="159">
        <f t="shared" si="14"/>
        <v>3300000</v>
      </c>
      <c r="F211" s="287"/>
      <c r="G211" s="159"/>
      <c r="H211" s="159">
        <v>3300000</v>
      </c>
      <c r="I211" s="287"/>
      <c r="J211" s="287">
        <f>H211+$M$209</f>
        <v>3300000</v>
      </c>
      <c r="K211" s="159"/>
      <c r="L211" s="385">
        <v>3500000</v>
      </c>
      <c r="M211" s="242"/>
      <c r="Q211" s="114">
        <f t="shared" si="13"/>
        <v>200000</v>
      </c>
    </row>
    <row r="212" spans="1:17" ht="22.5" customHeight="1">
      <c r="A212" s="155"/>
      <c r="B212" s="156" t="s">
        <v>70</v>
      </c>
      <c r="C212" s="195"/>
      <c r="D212" s="158" t="s">
        <v>67</v>
      </c>
      <c r="E212" s="159">
        <f t="shared" si="14"/>
        <v>3000000</v>
      </c>
      <c r="F212" s="287"/>
      <c r="G212" s="159"/>
      <c r="H212" s="159">
        <v>3000000</v>
      </c>
      <c r="I212" s="287"/>
      <c r="J212" s="287">
        <v>3100000</v>
      </c>
      <c r="K212" s="159"/>
      <c r="L212" s="385">
        <v>3300000</v>
      </c>
      <c r="M212" s="242"/>
      <c r="Q212" s="114">
        <f t="shared" si="13"/>
        <v>300000</v>
      </c>
    </row>
    <row r="213" spans="1:17" ht="22.5" customHeight="1">
      <c r="A213" s="155"/>
      <c r="B213" s="156" t="s">
        <v>71</v>
      </c>
      <c r="C213" s="195"/>
      <c r="D213" s="158" t="s">
        <v>67</v>
      </c>
      <c r="E213" s="159">
        <f t="shared" si="14"/>
        <v>4300000</v>
      </c>
      <c r="F213" s="287"/>
      <c r="G213" s="159"/>
      <c r="H213" s="159">
        <v>4300000</v>
      </c>
      <c r="I213" s="287"/>
      <c r="J213" s="287">
        <f>H213+$M$209</f>
        <v>4300000</v>
      </c>
      <c r="K213" s="159"/>
      <c r="L213" s="385">
        <v>5000000</v>
      </c>
      <c r="M213" s="242"/>
      <c r="Q213" s="114">
        <f t="shared" si="13"/>
        <v>700000</v>
      </c>
    </row>
    <row r="214" spans="1:17" ht="22.5" customHeight="1">
      <c r="A214" s="155"/>
      <c r="B214" s="156" t="s">
        <v>72</v>
      </c>
      <c r="C214" s="195"/>
      <c r="D214" s="158" t="s">
        <v>67</v>
      </c>
      <c r="E214" s="159">
        <f t="shared" si="14"/>
        <v>3900000</v>
      </c>
      <c r="F214" s="287"/>
      <c r="G214" s="159"/>
      <c r="H214" s="159">
        <v>3900000</v>
      </c>
      <c r="I214" s="287"/>
      <c r="J214" s="287">
        <f>H214+$M$209</f>
        <v>3900000</v>
      </c>
      <c r="K214" s="159"/>
      <c r="L214" s="385">
        <v>4600000</v>
      </c>
      <c r="M214" s="242"/>
      <c r="Q214" s="114">
        <f t="shared" si="13"/>
        <v>700000</v>
      </c>
    </row>
    <row r="215" spans="1:17" ht="22.5" customHeight="1">
      <c r="A215" s="155"/>
      <c r="B215" s="156" t="s">
        <v>148</v>
      </c>
      <c r="C215" s="195"/>
      <c r="D215" s="158" t="s">
        <v>67</v>
      </c>
      <c r="E215" s="159"/>
      <c r="F215" s="287"/>
      <c r="G215" s="159"/>
      <c r="H215" s="159">
        <v>5400000</v>
      </c>
      <c r="I215" s="287"/>
      <c r="J215" s="287"/>
      <c r="K215" s="159"/>
      <c r="L215" s="385"/>
      <c r="M215" s="242"/>
      <c r="Q215" s="114"/>
    </row>
    <row r="216" spans="1:17" ht="22.5" customHeight="1">
      <c r="A216" s="155"/>
      <c r="B216" s="156" t="s">
        <v>73</v>
      </c>
      <c r="C216" s="195"/>
      <c r="D216" s="158" t="s">
        <v>67</v>
      </c>
      <c r="E216" s="159">
        <f t="shared" si="14"/>
        <v>5960000</v>
      </c>
      <c r="F216" s="287"/>
      <c r="G216" s="159"/>
      <c r="H216" s="159">
        <v>5960000</v>
      </c>
      <c r="I216" s="287"/>
      <c r="J216" s="287"/>
      <c r="K216" s="159"/>
      <c r="L216" s="385"/>
      <c r="M216" s="242"/>
      <c r="Q216" s="114"/>
    </row>
    <row r="217" spans="1:13" ht="22.5" customHeight="1">
      <c r="A217" s="155"/>
      <c r="B217" s="156" t="s">
        <v>312</v>
      </c>
      <c r="C217" s="195"/>
      <c r="D217" s="158"/>
      <c r="E217" s="159"/>
      <c r="F217" s="287"/>
      <c r="G217" s="159"/>
      <c r="H217" s="159">
        <v>9300000</v>
      </c>
      <c r="I217" s="287"/>
      <c r="J217" s="287"/>
      <c r="K217" s="159"/>
      <c r="L217" s="385"/>
      <c r="M217" s="242"/>
    </row>
    <row r="218" spans="1:13" ht="24.75" customHeight="1">
      <c r="A218" s="226" t="s">
        <v>22</v>
      </c>
      <c r="B218" s="239" t="s">
        <v>129</v>
      </c>
      <c r="C218" s="195"/>
      <c r="D218" s="158"/>
      <c r="E218" s="159"/>
      <c r="F218" s="287"/>
      <c r="G218" s="159"/>
      <c r="H218" s="159"/>
      <c r="I218" s="287"/>
      <c r="J218" s="287"/>
      <c r="K218" s="159"/>
      <c r="L218" s="385"/>
      <c r="M218" s="242"/>
    </row>
    <row r="219" spans="1:13" ht="20.25" customHeight="1">
      <c r="A219" s="226"/>
      <c r="B219" s="156" t="s">
        <v>66</v>
      </c>
      <c r="C219" s="195"/>
      <c r="D219" s="158" t="s">
        <v>67</v>
      </c>
      <c r="E219" s="159"/>
      <c r="F219" s="287"/>
      <c r="G219" s="159">
        <v>2250000</v>
      </c>
      <c r="H219" s="159"/>
      <c r="I219" s="287"/>
      <c r="J219" s="287"/>
      <c r="K219" s="159"/>
      <c r="L219" s="385">
        <v>2500000</v>
      </c>
      <c r="M219" s="244"/>
    </row>
    <row r="220" spans="1:13" ht="21" customHeight="1">
      <c r="A220" s="226"/>
      <c r="B220" s="156" t="s">
        <v>68</v>
      </c>
      <c r="C220" s="195"/>
      <c r="D220" s="158" t="s">
        <v>67</v>
      </c>
      <c r="E220" s="159"/>
      <c r="F220" s="287"/>
      <c r="G220" s="159">
        <v>1850000</v>
      </c>
      <c r="H220" s="159"/>
      <c r="I220" s="287"/>
      <c r="J220" s="287"/>
      <c r="K220" s="159"/>
      <c r="L220" s="385">
        <v>2300000</v>
      </c>
      <c r="M220" s="244"/>
    </row>
    <row r="221" spans="1:13" ht="21" customHeight="1">
      <c r="A221" s="226"/>
      <c r="B221" s="156" t="s">
        <v>69</v>
      </c>
      <c r="C221" s="195"/>
      <c r="D221" s="158" t="s">
        <v>67</v>
      </c>
      <c r="E221" s="159"/>
      <c r="F221" s="287"/>
      <c r="G221" s="159">
        <v>3150000</v>
      </c>
      <c r="H221" s="159"/>
      <c r="I221" s="287"/>
      <c r="J221" s="287"/>
      <c r="K221" s="159"/>
      <c r="L221" s="385">
        <v>3500000</v>
      </c>
      <c r="M221" s="244"/>
    </row>
    <row r="222" spans="1:13" ht="21" customHeight="1">
      <c r="A222" s="226"/>
      <c r="B222" s="156" t="s">
        <v>70</v>
      </c>
      <c r="C222" s="195"/>
      <c r="D222" s="158" t="s">
        <v>67</v>
      </c>
      <c r="E222" s="159"/>
      <c r="F222" s="287"/>
      <c r="G222" s="159">
        <v>2950000</v>
      </c>
      <c r="H222" s="159"/>
      <c r="I222" s="287"/>
      <c r="J222" s="287"/>
      <c r="K222" s="159"/>
      <c r="L222" s="385">
        <v>3300000</v>
      </c>
      <c r="M222" s="244"/>
    </row>
    <row r="223" spans="1:13" ht="21" customHeight="1">
      <c r="A223" s="226"/>
      <c r="B223" s="156" t="s">
        <v>71</v>
      </c>
      <c r="C223" s="195"/>
      <c r="D223" s="158" t="s">
        <v>67</v>
      </c>
      <c r="E223" s="159"/>
      <c r="F223" s="287"/>
      <c r="G223" s="159">
        <v>4150000</v>
      </c>
      <c r="H223" s="159"/>
      <c r="I223" s="287"/>
      <c r="J223" s="287"/>
      <c r="K223" s="159"/>
      <c r="L223" s="385"/>
      <c r="M223" s="244"/>
    </row>
    <row r="224" spans="1:13" ht="21" customHeight="1">
      <c r="A224" s="155"/>
      <c r="B224" s="156" t="s">
        <v>72</v>
      </c>
      <c r="C224" s="195"/>
      <c r="D224" s="158" t="s">
        <v>67</v>
      </c>
      <c r="E224" s="159"/>
      <c r="F224" s="287"/>
      <c r="G224" s="159">
        <v>3900000</v>
      </c>
      <c r="H224" s="159"/>
      <c r="I224" s="287"/>
      <c r="J224" s="287"/>
      <c r="K224" s="159"/>
      <c r="L224" s="385"/>
      <c r="M224" s="244"/>
    </row>
    <row r="225" spans="1:13" ht="21" customHeight="1">
      <c r="A225" s="155"/>
      <c r="B225" s="156" t="s">
        <v>73</v>
      </c>
      <c r="C225" s="195"/>
      <c r="D225" s="158" t="s">
        <v>67</v>
      </c>
      <c r="E225" s="159"/>
      <c r="F225" s="287"/>
      <c r="G225" s="159">
        <v>5700000</v>
      </c>
      <c r="H225" s="159"/>
      <c r="I225" s="287"/>
      <c r="J225" s="287"/>
      <c r="K225" s="159"/>
      <c r="L225" s="385">
        <v>5800000</v>
      </c>
      <c r="M225" s="244"/>
    </row>
    <row r="226" spans="1:50" s="94" customFormat="1" ht="21" customHeight="1">
      <c r="A226" s="155" t="s">
        <v>65</v>
      </c>
      <c r="B226" s="194" t="s">
        <v>233</v>
      </c>
      <c r="C226" s="157"/>
      <c r="D226" s="196"/>
      <c r="E226" s="186"/>
      <c r="F226" s="331"/>
      <c r="G226" s="186"/>
      <c r="H226" s="186"/>
      <c r="I226" s="331"/>
      <c r="J226" s="331"/>
      <c r="K226" s="186"/>
      <c r="L226" s="386"/>
      <c r="M226" s="245"/>
      <c r="P226" s="110"/>
      <c r="Q226" s="110"/>
      <c r="R226" s="110"/>
      <c r="S226" s="110"/>
      <c r="T226" s="110"/>
      <c r="U226" s="110"/>
      <c r="V226" s="110"/>
      <c r="W226" s="110"/>
      <c r="X226" s="110"/>
      <c r="Y226" s="110"/>
      <c r="Z226" s="110"/>
      <c r="AA226" s="110"/>
      <c r="AB226" s="110"/>
      <c r="AC226" s="110"/>
      <c r="AD226" s="110"/>
      <c r="AE226" s="110"/>
      <c r="AF226" s="110"/>
      <c r="AG226" s="110"/>
      <c r="AH226" s="110"/>
      <c r="AI226" s="110"/>
      <c r="AJ226" s="110"/>
      <c r="AK226" s="110"/>
      <c r="AL226" s="110"/>
      <c r="AM226" s="110"/>
      <c r="AN226" s="110"/>
      <c r="AO226" s="110"/>
      <c r="AP226" s="110"/>
      <c r="AQ226" s="110"/>
      <c r="AR226" s="110"/>
      <c r="AS226" s="110"/>
      <c r="AT226" s="110"/>
      <c r="AU226" s="110"/>
      <c r="AV226" s="110"/>
      <c r="AW226" s="110"/>
      <c r="AX226" s="110"/>
    </row>
    <row r="227" spans="1:13" ht="21" customHeight="1">
      <c r="A227" s="155"/>
      <c r="B227" s="156" t="s">
        <v>66</v>
      </c>
      <c r="C227" s="195"/>
      <c r="D227" s="158" t="s">
        <v>67</v>
      </c>
      <c r="E227" s="159"/>
      <c r="F227" s="287">
        <v>3100000</v>
      </c>
      <c r="G227" s="159"/>
      <c r="H227" s="159">
        <v>3280000</v>
      </c>
      <c r="I227" s="287"/>
      <c r="J227" s="287"/>
      <c r="K227" s="159"/>
      <c r="L227" s="385"/>
      <c r="M227" s="243"/>
    </row>
    <row r="228" spans="1:13" ht="21" customHeight="1">
      <c r="A228" s="155"/>
      <c r="B228" s="156" t="s">
        <v>68</v>
      </c>
      <c r="C228" s="195"/>
      <c r="D228" s="158" t="s">
        <v>67</v>
      </c>
      <c r="E228" s="159"/>
      <c r="F228" s="287">
        <v>2950000</v>
      </c>
      <c r="G228" s="159"/>
      <c r="H228" s="159">
        <v>2972000</v>
      </c>
      <c r="I228" s="287"/>
      <c r="J228" s="287"/>
      <c r="K228" s="159"/>
      <c r="L228" s="385"/>
      <c r="M228" s="243"/>
    </row>
    <row r="229" spans="1:13" ht="21" customHeight="1">
      <c r="A229" s="155"/>
      <c r="B229" s="156" t="s">
        <v>69</v>
      </c>
      <c r="C229" s="195"/>
      <c r="D229" s="158" t="s">
        <v>67</v>
      </c>
      <c r="E229" s="159"/>
      <c r="F229" s="287">
        <f>H229-$M$228</f>
        <v>4440000</v>
      </c>
      <c r="G229" s="159"/>
      <c r="H229" s="159">
        <v>4440000</v>
      </c>
      <c r="I229" s="287"/>
      <c r="J229" s="287"/>
      <c r="K229" s="159"/>
      <c r="L229" s="385"/>
      <c r="M229" s="243"/>
    </row>
    <row r="230" spans="1:13" ht="21" customHeight="1">
      <c r="A230" s="155"/>
      <c r="B230" s="156" t="s">
        <v>70</v>
      </c>
      <c r="C230" s="195"/>
      <c r="D230" s="158" t="s">
        <v>67</v>
      </c>
      <c r="E230" s="159"/>
      <c r="F230" s="287">
        <f>H230-$M$228</f>
        <v>4140000</v>
      </c>
      <c r="G230" s="159"/>
      <c r="H230" s="159">
        <v>4140000</v>
      </c>
      <c r="I230" s="287"/>
      <c r="J230" s="287"/>
      <c r="K230" s="159"/>
      <c r="L230" s="385"/>
      <c r="M230" s="243"/>
    </row>
    <row r="231" spans="1:13" ht="21" customHeight="1">
      <c r="A231" s="155"/>
      <c r="B231" s="156" t="s">
        <v>71</v>
      </c>
      <c r="C231" s="195"/>
      <c r="D231" s="158" t="s">
        <v>67</v>
      </c>
      <c r="E231" s="159"/>
      <c r="F231" s="287">
        <f>H231-$M$228</f>
        <v>5720000</v>
      </c>
      <c r="G231" s="159"/>
      <c r="H231" s="159">
        <v>5720000</v>
      </c>
      <c r="I231" s="287"/>
      <c r="J231" s="287"/>
      <c r="K231" s="159"/>
      <c r="L231" s="385"/>
      <c r="M231" s="243"/>
    </row>
    <row r="232" spans="1:13" ht="21" customHeight="1">
      <c r="A232" s="155"/>
      <c r="B232" s="156" t="s">
        <v>72</v>
      </c>
      <c r="C232" s="195"/>
      <c r="D232" s="158" t="s">
        <v>67</v>
      </c>
      <c r="E232" s="159"/>
      <c r="F232" s="287">
        <f>H232-$M$228</f>
        <v>5230000</v>
      </c>
      <c r="G232" s="159"/>
      <c r="H232" s="159">
        <v>5230000</v>
      </c>
      <c r="I232" s="287"/>
      <c r="J232" s="287"/>
      <c r="K232" s="159"/>
      <c r="L232" s="385"/>
      <c r="M232" s="243"/>
    </row>
    <row r="233" spans="1:13" ht="21" customHeight="1">
      <c r="A233" s="155"/>
      <c r="B233" s="156" t="s">
        <v>73</v>
      </c>
      <c r="C233" s="195"/>
      <c r="D233" s="158" t="s">
        <v>67</v>
      </c>
      <c r="E233" s="159"/>
      <c r="F233" s="287">
        <f>H233-$M$228</f>
        <v>8240000</v>
      </c>
      <c r="G233" s="159"/>
      <c r="H233" s="159">
        <v>8240000</v>
      </c>
      <c r="I233" s="287"/>
      <c r="J233" s="287"/>
      <c r="K233" s="159"/>
      <c r="L233" s="385"/>
      <c r="M233" s="243"/>
    </row>
    <row r="234" spans="1:13" ht="28.5" customHeight="1">
      <c r="A234" s="155">
        <v>15</v>
      </c>
      <c r="B234" s="189" t="s">
        <v>74</v>
      </c>
      <c r="C234" s="196"/>
      <c r="D234" s="196"/>
      <c r="E234" s="186"/>
      <c r="F234" s="331"/>
      <c r="G234" s="186"/>
      <c r="H234" s="186"/>
      <c r="I234" s="331"/>
      <c r="J234" s="350"/>
      <c r="K234" s="197"/>
      <c r="L234" s="385"/>
      <c r="M234" s="242"/>
    </row>
    <row r="235" spans="1:13" ht="30.75" customHeight="1">
      <c r="A235" s="155"/>
      <c r="B235" s="211" t="s">
        <v>314</v>
      </c>
      <c r="C235" s="158"/>
      <c r="D235" s="158" t="s">
        <v>75</v>
      </c>
      <c r="E235" s="159"/>
      <c r="F235" s="287"/>
      <c r="G235" s="159">
        <v>40000</v>
      </c>
      <c r="H235" s="159"/>
      <c r="I235" s="287">
        <v>40000</v>
      </c>
      <c r="J235" s="287"/>
      <c r="K235" s="160"/>
      <c r="L235" s="289">
        <v>55000</v>
      </c>
      <c r="M235" s="242"/>
    </row>
    <row r="236" spans="1:13" ht="30.75" customHeight="1">
      <c r="A236" s="155"/>
      <c r="B236" s="211" t="s">
        <v>313</v>
      </c>
      <c r="C236" s="158"/>
      <c r="D236" s="158"/>
      <c r="E236" s="159">
        <f>F236</f>
        <v>36500</v>
      </c>
      <c r="F236" s="287">
        <v>36500</v>
      </c>
      <c r="G236" s="159">
        <v>38000</v>
      </c>
      <c r="H236" s="159"/>
      <c r="I236" s="287"/>
      <c r="J236" s="287">
        <v>42000</v>
      </c>
      <c r="K236" s="160"/>
      <c r="L236" s="289"/>
      <c r="M236" s="242"/>
    </row>
    <row r="237" spans="1:13" ht="23.25" customHeight="1">
      <c r="A237" s="155"/>
      <c r="B237" s="211" t="s">
        <v>76</v>
      </c>
      <c r="C237" s="158"/>
      <c r="D237" s="158" t="s">
        <v>75</v>
      </c>
      <c r="E237" s="159">
        <v>50000</v>
      </c>
      <c r="F237" s="287">
        <v>50500</v>
      </c>
      <c r="G237" s="159">
        <v>53000</v>
      </c>
      <c r="H237" s="159"/>
      <c r="I237" s="287"/>
      <c r="J237" s="288"/>
      <c r="K237" s="160"/>
      <c r="L237" s="289">
        <v>75000</v>
      </c>
      <c r="M237" s="242"/>
    </row>
    <row r="238" spans="1:13" ht="21" customHeight="1">
      <c r="A238" s="155"/>
      <c r="B238" s="211" t="s">
        <v>77</v>
      </c>
      <c r="C238" s="158"/>
      <c r="D238" s="158"/>
      <c r="E238" s="159">
        <v>18000</v>
      </c>
      <c r="F238" s="287">
        <v>25000</v>
      </c>
      <c r="G238" s="159">
        <v>15000</v>
      </c>
      <c r="H238" s="159"/>
      <c r="I238" s="287">
        <v>18000</v>
      </c>
      <c r="J238" s="287">
        <v>20000</v>
      </c>
      <c r="K238" s="160"/>
      <c r="L238" s="289">
        <v>20000</v>
      </c>
      <c r="M238" s="242"/>
    </row>
    <row r="239" spans="1:13" ht="23.25" customHeight="1">
      <c r="A239" s="155"/>
      <c r="B239" s="211" t="s">
        <v>126</v>
      </c>
      <c r="C239" s="158"/>
      <c r="D239" s="158" t="s">
        <v>75</v>
      </c>
      <c r="E239" s="159"/>
      <c r="F239" s="287">
        <v>17000</v>
      </c>
      <c r="G239" s="159">
        <v>18000</v>
      </c>
      <c r="H239" s="159"/>
      <c r="I239" s="287"/>
      <c r="J239" s="288"/>
      <c r="K239" s="160"/>
      <c r="L239" s="385">
        <v>20000</v>
      </c>
      <c r="M239" s="242"/>
    </row>
    <row r="240" spans="1:13" ht="23.25" customHeight="1">
      <c r="A240" s="155"/>
      <c r="B240" s="211" t="s">
        <v>358</v>
      </c>
      <c r="C240" s="158"/>
      <c r="D240" s="158" t="s">
        <v>75</v>
      </c>
      <c r="E240" s="159"/>
      <c r="F240" s="368"/>
      <c r="G240" s="159"/>
      <c r="H240" s="159"/>
      <c r="I240" s="287"/>
      <c r="J240" s="288"/>
      <c r="K240" s="160"/>
      <c r="L240" s="387"/>
      <c r="M240" s="242"/>
    </row>
    <row r="241" spans="1:50" s="92" customFormat="1" ht="37.5" customHeight="1">
      <c r="A241" s="242"/>
      <c r="B241" s="172" t="s">
        <v>130</v>
      </c>
      <c r="C241" s="172"/>
      <c r="D241" s="158" t="s">
        <v>24</v>
      </c>
      <c r="E241" s="247"/>
      <c r="F241" s="368">
        <v>57000</v>
      </c>
      <c r="G241" s="159">
        <v>62000</v>
      </c>
      <c r="H241" s="159"/>
      <c r="I241" s="359"/>
      <c r="J241" s="287"/>
      <c r="K241" s="247"/>
      <c r="L241" s="388">
        <v>75000</v>
      </c>
      <c r="M241" s="248"/>
      <c r="P241" s="121"/>
      <c r="Q241" s="121"/>
      <c r="R241" s="121"/>
      <c r="S241" s="121"/>
      <c r="T241" s="121"/>
      <c r="U241" s="121"/>
      <c r="V241" s="121"/>
      <c r="W241" s="121"/>
      <c r="X241" s="121"/>
      <c r="Y241" s="121"/>
      <c r="Z241" s="121"/>
      <c r="AA241" s="121"/>
      <c r="AB241" s="121"/>
      <c r="AC241" s="121"/>
      <c r="AD241" s="121"/>
      <c r="AE241" s="121"/>
      <c r="AF241" s="121"/>
      <c r="AG241" s="121"/>
      <c r="AH241" s="121"/>
      <c r="AI241" s="121"/>
      <c r="AJ241" s="121"/>
      <c r="AK241" s="121"/>
      <c r="AL241" s="121"/>
      <c r="AM241" s="121"/>
      <c r="AN241" s="121"/>
      <c r="AO241" s="121"/>
      <c r="AP241" s="121"/>
      <c r="AQ241" s="121"/>
      <c r="AR241" s="121"/>
      <c r="AS241" s="121"/>
      <c r="AT241" s="121"/>
      <c r="AU241" s="121"/>
      <c r="AV241" s="121"/>
      <c r="AW241" s="121"/>
      <c r="AX241" s="121"/>
    </row>
    <row r="242" spans="1:50" s="92" customFormat="1" ht="37.5" customHeight="1">
      <c r="A242" s="242"/>
      <c r="B242" s="172" t="s">
        <v>158</v>
      </c>
      <c r="C242" s="172"/>
      <c r="D242" s="158" t="s">
        <v>24</v>
      </c>
      <c r="E242" s="247"/>
      <c r="F242" s="368">
        <v>64000</v>
      </c>
      <c r="G242" s="159"/>
      <c r="H242" s="159"/>
      <c r="I242" s="359"/>
      <c r="J242" s="287">
        <v>84000</v>
      </c>
      <c r="K242" s="247"/>
      <c r="L242" s="388">
        <v>85000</v>
      </c>
      <c r="M242" s="248"/>
      <c r="P242" s="121"/>
      <c r="Q242" s="121"/>
      <c r="R242" s="121"/>
      <c r="S242" s="121"/>
      <c r="T242" s="121"/>
      <c r="U242" s="121"/>
      <c r="V242" s="121"/>
      <c r="W242" s="121"/>
      <c r="X242" s="121"/>
      <c r="Y242" s="121"/>
      <c r="Z242" s="121"/>
      <c r="AA242" s="121"/>
      <c r="AB242" s="121"/>
      <c r="AC242" s="121"/>
      <c r="AD242" s="121"/>
      <c r="AE242" s="121"/>
      <c r="AF242" s="121"/>
      <c r="AG242" s="121"/>
      <c r="AH242" s="121"/>
      <c r="AI242" s="121"/>
      <c r="AJ242" s="121"/>
      <c r="AK242" s="121"/>
      <c r="AL242" s="121"/>
      <c r="AM242" s="121"/>
      <c r="AN242" s="121"/>
      <c r="AO242" s="121"/>
      <c r="AP242" s="121"/>
      <c r="AQ242" s="121"/>
      <c r="AR242" s="121"/>
      <c r="AS242" s="121"/>
      <c r="AT242" s="121"/>
      <c r="AU242" s="121"/>
      <c r="AV242" s="121"/>
      <c r="AW242" s="121"/>
      <c r="AX242" s="121"/>
    </row>
    <row r="243" spans="1:50" s="92" customFormat="1" ht="37.5" customHeight="1">
      <c r="A243" s="242"/>
      <c r="B243" s="172" t="s">
        <v>131</v>
      </c>
      <c r="C243" s="172"/>
      <c r="D243" s="158" t="s">
        <v>24</v>
      </c>
      <c r="E243" s="247"/>
      <c r="F243" s="368">
        <v>70500</v>
      </c>
      <c r="G243" s="159">
        <v>72000</v>
      </c>
      <c r="H243" s="159"/>
      <c r="I243" s="359"/>
      <c r="J243" s="287"/>
      <c r="K243" s="249"/>
      <c r="L243" s="388">
        <v>85000</v>
      </c>
      <c r="M243" s="248"/>
      <c r="P243" s="121"/>
      <c r="Q243" s="121"/>
      <c r="R243" s="121"/>
      <c r="S243" s="121"/>
      <c r="T243" s="121"/>
      <c r="U243" s="121"/>
      <c r="V243" s="121"/>
      <c r="W243" s="121"/>
      <c r="X243" s="121"/>
      <c r="Y243" s="121"/>
      <c r="Z243" s="121"/>
      <c r="AA243" s="121"/>
      <c r="AB243" s="121"/>
      <c r="AC243" s="121"/>
      <c r="AD243" s="121"/>
      <c r="AE243" s="121"/>
      <c r="AF243" s="121"/>
      <c r="AG243" s="121"/>
      <c r="AH243" s="121"/>
      <c r="AI243" s="121"/>
      <c r="AJ243" s="121"/>
      <c r="AK243" s="121"/>
      <c r="AL243" s="121"/>
      <c r="AM243" s="121"/>
      <c r="AN243" s="121"/>
      <c r="AO243" s="121"/>
      <c r="AP243" s="121"/>
      <c r="AQ243" s="121"/>
      <c r="AR243" s="121"/>
      <c r="AS243" s="121"/>
      <c r="AT243" s="121"/>
      <c r="AU243" s="121"/>
      <c r="AV243" s="121"/>
      <c r="AW243" s="121"/>
      <c r="AX243" s="121"/>
    </row>
    <row r="244" spans="1:50" s="92" customFormat="1" ht="37.5" customHeight="1">
      <c r="A244" s="242"/>
      <c r="B244" s="172" t="s">
        <v>159</v>
      </c>
      <c r="C244" s="172"/>
      <c r="D244" s="158" t="s">
        <v>24</v>
      </c>
      <c r="E244" s="247"/>
      <c r="F244" s="368">
        <v>88000</v>
      </c>
      <c r="G244" s="159"/>
      <c r="H244" s="159"/>
      <c r="I244" s="359"/>
      <c r="J244" s="287">
        <v>93000</v>
      </c>
      <c r="K244" s="249"/>
      <c r="L244" s="388">
        <v>90000</v>
      </c>
      <c r="M244" s="248"/>
      <c r="P244" s="121"/>
      <c r="Q244" s="122"/>
      <c r="R244" s="121"/>
      <c r="S244" s="121"/>
      <c r="T244" s="121"/>
      <c r="U244" s="121"/>
      <c r="V244" s="121"/>
      <c r="W244" s="121"/>
      <c r="X244" s="121"/>
      <c r="Y244" s="121"/>
      <c r="Z244" s="121"/>
      <c r="AA244" s="121"/>
      <c r="AB244" s="121"/>
      <c r="AC244" s="121"/>
      <c r="AD244" s="121"/>
      <c r="AE244" s="121"/>
      <c r="AF244" s="121"/>
      <c r="AG244" s="121"/>
      <c r="AH244" s="121"/>
      <c r="AI244" s="121"/>
      <c r="AJ244" s="121"/>
      <c r="AK244" s="121"/>
      <c r="AL244" s="121"/>
      <c r="AM244" s="121"/>
      <c r="AN244" s="121"/>
      <c r="AO244" s="121"/>
      <c r="AP244" s="121"/>
      <c r="AQ244" s="121"/>
      <c r="AR244" s="121"/>
      <c r="AS244" s="121"/>
      <c r="AT244" s="121"/>
      <c r="AU244" s="121"/>
      <c r="AV244" s="121"/>
      <c r="AW244" s="121"/>
      <c r="AX244" s="121"/>
    </row>
    <row r="245" spans="1:50" s="105" customFormat="1" ht="37.5" customHeight="1">
      <c r="A245" s="242"/>
      <c r="B245" s="172" t="s">
        <v>132</v>
      </c>
      <c r="C245" s="172"/>
      <c r="D245" s="158" t="s">
        <v>24</v>
      </c>
      <c r="E245" s="247"/>
      <c r="F245" s="368">
        <v>73500</v>
      </c>
      <c r="G245" s="159">
        <v>80000</v>
      </c>
      <c r="H245" s="159"/>
      <c r="I245" s="359"/>
      <c r="J245" s="368">
        <v>95000</v>
      </c>
      <c r="K245" s="247"/>
      <c r="L245" s="388">
        <v>95000</v>
      </c>
      <c r="M245" s="248"/>
      <c r="P245" s="123"/>
      <c r="Q245" s="123"/>
      <c r="R245" s="123"/>
      <c r="S245" s="123"/>
      <c r="T245" s="123"/>
      <c r="U245" s="123"/>
      <c r="V245" s="123"/>
      <c r="W245" s="123"/>
      <c r="X245" s="123"/>
      <c r="Y245" s="123"/>
      <c r="Z245" s="123"/>
      <c r="AA245" s="123"/>
      <c r="AB245" s="123"/>
      <c r="AC245" s="123"/>
      <c r="AD245" s="123"/>
      <c r="AE245" s="123"/>
      <c r="AF245" s="123"/>
      <c r="AG245" s="123"/>
      <c r="AH245" s="123"/>
      <c r="AI245" s="123"/>
      <c r="AJ245" s="123"/>
      <c r="AK245" s="123"/>
      <c r="AL245" s="123"/>
      <c r="AM245" s="123"/>
      <c r="AN245" s="123"/>
      <c r="AO245" s="123"/>
      <c r="AP245" s="123"/>
      <c r="AQ245" s="123"/>
      <c r="AR245" s="123"/>
      <c r="AS245" s="123"/>
      <c r="AT245" s="123"/>
      <c r="AU245" s="123"/>
      <c r="AV245" s="123"/>
      <c r="AW245" s="123"/>
      <c r="AX245" s="123"/>
    </row>
    <row r="246" spans="1:50" s="105" customFormat="1" ht="37.5" customHeight="1">
      <c r="A246" s="250"/>
      <c r="B246" s="172" t="s">
        <v>133</v>
      </c>
      <c r="C246" s="172"/>
      <c r="D246" s="158" t="s">
        <v>24</v>
      </c>
      <c r="E246" s="247"/>
      <c r="F246" s="287">
        <v>82000</v>
      </c>
      <c r="G246" s="159">
        <v>84000</v>
      </c>
      <c r="H246" s="159"/>
      <c r="I246" s="359"/>
      <c r="J246" s="359"/>
      <c r="K246" s="247"/>
      <c r="L246" s="348">
        <v>100000</v>
      </c>
      <c r="M246" s="248"/>
      <c r="P246" s="123"/>
      <c r="Q246" s="123"/>
      <c r="R246" s="123"/>
      <c r="S246" s="123"/>
      <c r="T246" s="123"/>
      <c r="U246" s="123"/>
      <c r="V246" s="123"/>
      <c r="W246" s="123"/>
      <c r="X246" s="123"/>
      <c r="Y246" s="123"/>
      <c r="Z246" s="123"/>
      <c r="AA246" s="123"/>
      <c r="AB246" s="123"/>
      <c r="AC246" s="123"/>
      <c r="AD246" s="123"/>
      <c r="AE246" s="123"/>
      <c r="AF246" s="123"/>
      <c r="AG246" s="123"/>
      <c r="AH246" s="123"/>
      <c r="AI246" s="123"/>
      <c r="AJ246" s="123"/>
      <c r="AK246" s="123"/>
      <c r="AL246" s="123"/>
      <c r="AM246" s="123"/>
      <c r="AN246" s="123"/>
      <c r="AO246" s="123"/>
      <c r="AP246" s="123"/>
      <c r="AQ246" s="123"/>
      <c r="AR246" s="123"/>
      <c r="AS246" s="123"/>
      <c r="AT246" s="123"/>
      <c r="AU246" s="123"/>
      <c r="AV246" s="123"/>
      <c r="AW246" s="123"/>
      <c r="AX246" s="123"/>
    </row>
    <row r="247" spans="1:50" s="107" customFormat="1" ht="37.5" customHeight="1">
      <c r="A247" s="251"/>
      <c r="B247" s="252" t="s">
        <v>134</v>
      </c>
      <c r="C247" s="252"/>
      <c r="D247" s="183" t="s">
        <v>24</v>
      </c>
      <c r="E247" s="253"/>
      <c r="F247" s="368">
        <v>85000</v>
      </c>
      <c r="G247" s="246">
        <v>88000</v>
      </c>
      <c r="H247" s="246"/>
      <c r="I247" s="360"/>
      <c r="J247" s="368">
        <v>100200</v>
      </c>
      <c r="K247" s="253"/>
      <c r="L247" s="388">
        <v>125000</v>
      </c>
      <c r="M247" s="248"/>
      <c r="P247" s="124"/>
      <c r="Q247" s="124"/>
      <c r="R247" s="124"/>
      <c r="S247" s="124"/>
      <c r="T247" s="124"/>
      <c r="U247" s="124"/>
      <c r="V247" s="124"/>
      <c r="W247" s="124"/>
      <c r="X247" s="124"/>
      <c r="Y247" s="124"/>
      <c r="Z247" s="124"/>
      <c r="AA247" s="124"/>
      <c r="AB247" s="124"/>
      <c r="AC247" s="124"/>
      <c r="AD247" s="124"/>
      <c r="AE247" s="124"/>
      <c r="AF247" s="124"/>
      <c r="AG247" s="124"/>
      <c r="AH247" s="124"/>
      <c r="AI247" s="124"/>
      <c r="AJ247" s="124"/>
      <c r="AK247" s="124"/>
      <c r="AL247" s="124"/>
      <c r="AM247" s="124"/>
      <c r="AN247" s="124"/>
      <c r="AO247" s="124"/>
      <c r="AP247" s="124"/>
      <c r="AQ247" s="124"/>
      <c r="AR247" s="124"/>
      <c r="AS247" s="124"/>
      <c r="AT247" s="124"/>
      <c r="AU247" s="124"/>
      <c r="AV247" s="124"/>
      <c r="AW247" s="124"/>
      <c r="AX247" s="124"/>
    </row>
    <row r="248" spans="1:50" s="92" customFormat="1" ht="37.5" customHeight="1">
      <c r="A248" s="254"/>
      <c r="B248" s="210" t="s">
        <v>149</v>
      </c>
      <c r="C248" s="255"/>
      <c r="D248" s="158" t="s">
        <v>24</v>
      </c>
      <c r="E248" s="246">
        <v>78000</v>
      </c>
      <c r="F248" s="368"/>
      <c r="G248" s="256"/>
      <c r="H248" s="256"/>
      <c r="I248" s="361"/>
      <c r="J248" s="287"/>
      <c r="K248" s="256"/>
      <c r="L248" s="388">
        <v>75000</v>
      </c>
      <c r="M248" s="248"/>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1"/>
    </row>
    <row r="249" spans="1:50" s="92" customFormat="1" ht="37.5" customHeight="1">
      <c r="A249" s="254"/>
      <c r="B249" s="210" t="s">
        <v>152</v>
      </c>
      <c r="C249" s="255"/>
      <c r="D249" s="158" t="s">
        <v>24</v>
      </c>
      <c r="E249" s="246">
        <v>80000</v>
      </c>
      <c r="F249" s="368"/>
      <c r="G249" s="256"/>
      <c r="H249" s="256"/>
      <c r="I249" s="361"/>
      <c r="J249" s="287"/>
      <c r="K249" s="256"/>
      <c r="L249" s="388">
        <v>85000</v>
      </c>
      <c r="M249" s="248"/>
      <c r="P249" s="121"/>
      <c r="Q249" s="121"/>
      <c r="R249" s="121"/>
      <c r="S249" s="121"/>
      <c r="T249" s="121"/>
      <c r="U249" s="121"/>
      <c r="V249" s="121"/>
      <c r="W249" s="121"/>
      <c r="X249" s="121"/>
      <c r="Y249" s="121"/>
      <c r="Z249" s="121"/>
      <c r="AA249" s="121"/>
      <c r="AB249" s="121"/>
      <c r="AC249" s="121"/>
      <c r="AD249" s="121"/>
      <c r="AE249" s="121"/>
      <c r="AF249" s="121"/>
      <c r="AG249" s="121"/>
      <c r="AH249" s="121"/>
      <c r="AI249" s="121"/>
      <c r="AJ249" s="121"/>
      <c r="AK249" s="121"/>
      <c r="AL249" s="121"/>
      <c r="AM249" s="121"/>
      <c r="AN249" s="121"/>
      <c r="AO249" s="121"/>
      <c r="AP249" s="121"/>
      <c r="AQ249" s="121"/>
      <c r="AR249" s="121"/>
      <c r="AS249" s="121"/>
      <c r="AT249" s="121"/>
      <c r="AU249" s="121"/>
      <c r="AV249" s="121"/>
      <c r="AW249" s="121"/>
      <c r="AX249" s="121"/>
    </row>
    <row r="250" spans="1:50" s="92" customFormat="1" ht="37.5" customHeight="1">
      <c r="A250" s="254"/>
      <c r="B250" s="210" t="s">
        <v>150</v>
      </c>
      <c r="C250" s="255"/>
      <c r="D250" s="158" t="s">
        <v>24</v>
      </c>
      <c r="E250" s="246">
        <v>82000</v>
      </c>
      <c r="F250" s="368"/>
      <c r="G250" s="256"/>
      <c r="H250" s="159">
        <v>83000</v>
      </c>
      <c r="I250" s="361"/>
      <c r="J250" s="287"/>
      <c r="K250" s="256"/>
      <c r="L250" s="388">
        <v>85000</v>
      </c>
      <c r="M250" s="248"/>
      <c r="P250" s="121"/>
      <c r="Q250" s="121"/>
      <c r="R250" s="121"/>
      <c r="S250" s="121"/>
      <c r="T250" s="121"/>
      <c r="U250" s="121"/>
      <c r="V250" s="121"/>
      <c r="W250" s="121"/>
      <c r="X250" s="121"/>
      <c r="Y250" s="121"/>
      <c r="Z250" s="121"/>
      <c r="AA250" s="121"/>
      <c r="AB250" s="121"/>
      <c r="AC250" s="121"/>
      <c r="AD250" s="121"/>
      <c r="AE250" s="121"/>
      <c r="AF250" s="121"/>
      <c r="AG250" s="121"/>
      <c r="AH250" s="121"/>
      <c r="AI250" s="121"/>
      <c r="AJ250" s="121"/>
      <c r="AK250" s="121"/>
      <c r="AL250" s="121"/>
      <c r="AM250" s="121"/>
      <c r="AN250" s="121"/>
      <c r="AO250" s="121"/>
      <c r="AP250" s="121"/>
      <c r="AQ250" s="121"/>
      <c r="AR250" s="121"/>
      <c r="AS250" s="121"/>
      <c r="AT250" s="121"/>
      <c r="AU250" s="121"/>
      <c r="AV250" s="121"/>
      <c r="AW250" s="121"/>
      <c r="AX250" s="121"/>
    </row>
    <row r="251" spans="1:50" s="92" customFormat="1" ht="37.5" customHeight="1">
      <c r="A251" s="254"/>
      <c r="B251" s="210" t="s">
        <v>151</v>
      </c>
      <c r="C251" s="255"/>
      <c r="D251" s="158" t="s">
        <v>24</v>
      </c>
      <c r="E251" s="246">
        <v>85000</v>
      </c>
      <c r="F251" s="368"/>
      <c r="G251" s="256"/>
      <c r="H251" s="159"/>
      <c r="I251" s="361"/>
      <c r="J251" s="287"/>
      <c r="K251" s="256"/>
      <c r="L251" s="388">
        <v>90000</v>
      </c>
      <c r="M251" s="248"/>
      <c r="P251" s="121"/>
      <c r="Q251" s="121"/>
      <c r="R251" s="121"/>
      <c r="S251" s="121"/>
      <c r="T251" s="121"/>
      <c r="U251" s="121"/>
      <c r="V251" s="121"/>
      <c r="W251" s="121"/>
      <c r="X251" s="121"/>
      <c r="Y251" s="121"/>
      <c r="Z251" s="121"/>
      <c r="AA251" s="121"/>
      <c r="AB251" s="121"/>
      <c r="AC251" s="121"/>
      <c r="AD251" s="121"/>
      <c r="AE251" s="121"/>
      <c r="AF251" s="121"/>
      <c r="AG251" s="121"/>
      <c r="AH251" s="121"/>
      <c r="AI251" s="121"/>
      <c r="AJ251" s="121"/>
      <c r="AK251" s="121"/>
      <c r="AL251" s="121"/>
      <c r="AM251" s="121"/>
      <c r="AN251" s="121"/>
      <c r="AO251" s="121"/>
      <c r="AP251" s="121"/>
      <c r="AQ251" s="121"/>
      <c r="AR251" s="121"/>
      <c r="AS251" s="121"/>
      <c r="AT251" s="121"/>
      <c r="AU251" s="121"/>
      <c r="AV251" s="121"/>
      <c r="AW251" s="121"/>
      <c r="AX251" s="121"/>
    </row>
    <row r="252" spans="1:50" s="92" customFormat="1" ht="37.5" customHeight="1">
      <c r="A252" s="254"/>
      <c r="B252" s="210" t="s">
        <v>153</v>
      </c>
      <c r="C252" s="255"/>
      <c r="D252" s="158" t="s">
        <v>24</v>
      </c>
      <c r="E252" s="246">
        <v>86000</v>
      </c>
      <c r="F252" s="368"/>
      <c r="G252" s="256"/>
      <c r="H252" s="159">
        <v>88000</v>
      </c>
      <c r="I252" s="361"/>
      <c r="J252" s="287"/>
      <c r="K252" s="256"/>
      <c r="L252" s="388">
        <v>95000</v>
      </c>
      <c r="M252" s="248"/>
      <c r="P252" s="121"/>
      <c r="Q252" s="121"/>
      <c r="R252" s="121"/>
      <c r="S252" s="121"/>
      <c r="T252" s="121"/>
      <c r="U252" s="121"/>
      <c r="V252" s="121"/>
      <c r="W252" s="121"/>
      <c r="X252" s="121"/>
      <c r="Y252" s="121"/>
      <c r="Z252" s="121"/>
      <c r="AA252" s="121"/>
      <c r="AB252" s="121"/>
      <c r="AC252" s="121"/>
      <c r="AD252" s="121"/>
      <c r="AE252" s="121"/>
      <c r="AF252" s="121"/>
      <c r="AG252" s="121"/>
      <c r="AH252" s="121"/>
      <c r="AI252" s="121"/>
      <c r="AJ252" s="121"/>
      <c r="AK252" s="121"/>
      <c r="AL252" s="121"/>
      <c r="AM252" s="121"/>
      <c r="AN252" s="121"/>
      <c r="AO252" s="121"/>
      <c r="AP252" s="121"/>
      <c r="AQ252" s="121"/>
      <c r="AR252" s="121"/>
      <c r="AS252" s="121"/>
      <c r="AT252" s="121"/>
      <c r="AU252" s="121"/>
      <c r="AV252" s="121"/>
      <c r="AW252" s="121"/>
      <c r="AX252" s="121"/>
    </row>
    <row r="253" spans="1:50" s="92" customFormat="1" ht="37.5" customHeight="1">
      <c r="A253" s="254"/>
      <c r="B253" s="210" t="s">
        <v>154</v>
      </c>
      <c r="C253" s="255"/>
      <c r="D253" s="158" t="s">
        <v>24</v>
      </c>
      <c r="E253" s="246">
        <v>90000</v>
      </c>
      <c r="F253" s="368"/>
      <c r="G253" s="256"/>
      <c r="H253" s="257">
        <v>92000</v>
      </c>
      <c r="I253" s="361"/>
      <c r="J253" s="287"/>
      <c r="K253" s="256"/>
      <c r="L253" s="388">
        <v>100000</v>
      </c>
      <c r="M253" s="248"/>
      <c r="P253" s="121"/>
      <c r="Q253" s="121"/>
      <c r="R253" s="121"/>
      <c r="S253" s="121"/>
      <c r="T253" s="121"/>
      <c r="U253" s="121"/>
      <c r="V253" s="121"/>
      <c r="W253" s="121"/>
      <c r="X253" s="121"/>
      <c r="Y253" s="121"/>
      <c r="Z253" s="121"/>
      <c r="AA253" s="121"/>
      <c r="AB253" s="121"/>
      <c r="AC253" s="121"/>
      <c r="AD253" s="121"/>
      <c r="AE253" s="121"/>
      <c r="AF253" s="121"/>
      <c r="AG253" s="121"/>
      <c r="AH253" s="121"/>
      <c r="AI253" s="121"/>
      <c r="AJ253" s="121"/>
      <c r="AK253" s="121"/>
      <c r="AL253" s="121"/>
      <c r="AM253" s="121"/>
      <c r="AN253" s="121"/>
      <c r="AO253" s="121"/>
      <c r="AP253" s="121"/>
      <c r="AQ253" s="121"/>
      <c r="AR253" s="121"/>
      <c r="AS253" s="121"/>
      <c r="AT253" s="121"/>
      <c r="AU253" s="121"/>
      <c r="AV253" s="121"/>
      <c r="AW253" s="121"/>
      <c r="AX253" s="121"/>
    </row>
    <row r="254" spans="1:50" s="92" customFormat="1" ht="38.25" customHeight="1">
      <c r="A254" s="254"/>
      <c r="B254" s="210" t="s">
        <v>155</v>
      </c>
      <c r="C254" s="255"/>
      <c r="D254" s="158" t="s">
        <v>24</v>
      </c>
      <c r="E254" s="246">
        <v>94000</v>
      </c>
      <c r="F254" s="368"/>
      <c r="G254" s="256"/>
      <c r="H254" s="159">
        <v>96000</v>
      </c>
      <c r="I254" s="361"/>
      <c r="J254" s="287"/>
      <c r="K254" s="256"/>
      <c r="L254" s="388">
        <v>115000</v>
      </c>
      <c r="M254" s="248"/>
      <c r="P254" s="121"/>
      <c r="Q254" s="121"/>
      <c r="R254" s="121"/>
      <c r="S254" s="121"/>
      <c r="T254" s="121"/>
      <c r="U254" s="121"/>
      <c r="V254" s="121"/>
      <c r="W254" s="121"/>
      <c r="X254" s="121"/>
      <c r="Y254" s="121"/>
      <c r="Z254" s="121"/>
      <c r="AA254" s="121"/>
      <c r="AB254" s="121"/>
      <c r="AC254" s="121"/>
      <c r="AD254" s="121"/>
      <c r="AE254" s="121"/>
      <c r="AF254" s="121"/>
      <c r="AG254" s="121"/>
      <c r="AH254" s="121"/>
      <c r="AI254" s="121"/>
      <c r="AJ254" s="121"/>
      <c r="AK254" s="121"/>
      <c r="AL254" s="121"/>
      <c r="AM254" s="121"/>
      <c r="AN254" s="121"/>
      <c r="AO254" s="121"/>
      <c r="AP254" s="121"/>
      <c r="AQ254" s="121"/>
      <c r="AR254" s="121"/>
      <c r="AS254" s="121"/>
      <c r="AT254" s="121"/>
      <c r="AU254" s="121"/>
      <c r="AV254" s="121"/>
      <c r="AW254" s="121"/>
      <c r="AX254" s="121"/>
    </row>
    <row r="255" spans="1:50" s="92" customFormat="1" ht="38.25" customHeight="1">
      <c r="A255" s="254" t="s">
        <v>157</v>
      </c>
      <c r="B255" s="258" t="s">
        <v>317</v>
      </c>
      <c r="C255" s="255"/>
      <c r="D255" s="158"/>
      <c r="E255" s="246"/>
      <c r="F255" s="368"/>
      <c r="G255" s="256"/>
      <c r="H255" s="246"/>
      <c r="I255" s="361"/>
      <c r="J255" s="287"/>
      <c r="K255" s="256"/>
      <c r="L255" s="388"/>
      <c r="M255" s="248"/>
      <c r="P255" s="121"/>
      <c r="Q255" s="121"/>
      <c r="R255" s="121"/>
      <c r="S255" s="121"/>
      <c r="T255" s="121"/>
      <c r="U255" s="121"/>
      <c r="V255" s="121"/>
      <c r="W255" s="121"/>
      <c r="X255" s="121"/>
      <c r="Y255" s="121"/>
      <c r="Z255" s="121"/>
      <c r="AA255" s="121"/>
      <c r="AB255" s="121"/>
      <c r="AC255" s="121"/>
      <c r="AD255" s="121"/>
      <c r="AE255" s="121"/>
      <c r="AF255" s="121"/>
      <c r="AG255" s="121"/>
      <c r="AH255" s="121"/>
      <c r="AI255" s="121"/>
      <c r="AJ255" s="121"/>
      <c r="AK255" s="121"/>
      <c r="AL255" s="121"/>
      <c r="AM255" s="121"/>
      <c r="AN255" s="121"/>
      <c r="AO255" s="121"/>
      <c r="AP255" s="121"/>
      <c r="AQ255" s="121"/>
      <c r="AR255" s="121"/>
      <c r="AS255" s="121"/>
      <c r="AT255" s="121"/>
      <c r="AU255" s="121"/>
      <c r="AV255" s="121"/>
      <c r="AW255" s="121"/>
      <c r="AX255" s="121"/>
    </row>
    <row r="256" spans="1:50" s="92" customFormat="1" ht="38.25" customHeight="1">
      <c r="A256" s="254"/>
      <c r="B256" s="210" t="s">
        <v>466</v>
      </c>
      <c r="C256" s="255"/>
      <c r="D256" s="158" t="s">
        <v>24</v>
      </c>
      <c r="E256" s="246"/>
      <c r="F256" s="368"/>
      <c r="G256" s="256"/>
      <c r="H256" s="246">
        <v>160000</v>
      </c>
      <c r="I256" s="361"/>
      <c r="J256" s="287"/>
      <c r="K256" s="256"/>
      <c r="L256" s="388"/>
      <c r="M256" s="248"/>
      <c r="P256" s="121"/>
      <c r="Q256" s="121"/>
      <c r="R256" s="121"/>
      <c r="S256" s="121"/>
      <c r="T256" s="121"/>
      <c r="U256" s="121"/>
      <c r="V256" s="121"/>
      <c r="W256" s="121"/>
      <c r="X256" s="121"/>
      <c r="Y256" s="121"/>
      <c r="Z256" s="121"/>
      <c r="AA256" s="121"/>
      <c r="AB256" s="121"/>
      <c r="AC256" s="121"/>
      <c r="AD256" s="121"/>
      <c r="AE256" s="121"/>
      <c r="AF256" s="121"/>
      <c r="AG256" s="121"/>
      <c r="AH256" s="121"/>
      <c r="AI256" s="121"/>
      <c r="AJ256" s="121"/>
      <c r="AK256" s="121"/>
      <c r="AL256" s="121"/>
      <c r="AM256" s="121"/>
      <c r="AN256" s="121"/>
      <c r="AO256" s="121"/>
      <c r="AP256" s="121"/>
      <c r="AQ256" s="121"/>
      <c r="AR256" s="121"/>
      <c r="AS256" s="121"/>
      <c r="AT256" s="121"/>
      <c r="AU256" s="121"/>
      <c r="AV256" s="121"/>
      <c r="AW256" s="121"/>
      <c r="AX256" s="121"/>
    </row>
    <row r="257" spans="1:50" s="92" customFormat="1" ht="38.25" customHeight="1">
      <c r="A257" s="254"/>
      <c r="B257" s="210" t="s">
        <v>318</v>
      </c>
      <c r="C257" s="255"/>
      <c r="D257" s="158" t="s">
        <v>24</v>
      </c>
      <c r="E257" s="246"/>
      <c r="F257" s="368"/>
      <c r="G257" s="256"/>
      <c r="H257" s="246">
        <v>170000</v>
      </c>
      <c r="I257" s="361"/>
      <c r="J257" s="287"/>
      <c r="K257" s="256"/>
      <c r="L257" s="388"/>
      <c r="M257" s="248"/>
      <c r="P257" s="121"/>
      <c r="Q257" s="121"/>
      <c r="R257" s="121"/>
      <c r="S257" s="121"/>
      <c r="T257" s="121"/>
      <c r="U257" s="121"/>
      <c r="V257" s="121"/>
      <c r="W257" s="121"/>
      <c r="X257" s="121"/>
      <c r="Y257" s="121"/>
      <c r="Z257" s="121"/>
      <c r="AA257" s="121"/>
      <c r="AB257" s="121"/>
      <c r="AC257" s="121"/>
      <c r="AD257" s="121"/>
      <c r="AE257" s="121"/>
      <c r="AF257" s="121"/>
      <c r="AG257" s="121"/>
      <c r="AH257" s="121"/>
      <c r="AI257" s="121"/>
      <c r="AJ257" s="121"/>
      <c r="AK257" s="121"/>
      <c r="AL257" s="121"/>
      <c r="AM257" s="121"/>
      <c r="AN257" s="121"/>
      <c r="AO257" s="121"/>
      <c r="AP257" s="121"/>
      <c r="AQ257" s="121"/>
      <c r="AR257" s="121"/>
      <c r="AS257" s="121"/>
      <c r="AT257" s="121"/>
      <c r="AU257" s="121"/>
      <c r="AV257" s="121"/>
      <c r="AW257" s="121"/>
      <c r="AX257" s="121"/>
    </row>
    <row r="258" spans="1:50" s="92" customFormat="1" ht="38.25" customHeight="1">
      <c r="A258" s="254"/>
      <c r="B258" s="210" t="s">
        <v>467</v>
      </c>
      <c r="C258" s="255"/>
      <c r="D258" s="158" t="s">
        <v>24</v>
      </c>
      <c r="E258" s="246"/>
      <c r="F258" s="368"/>
      <c r="G258" s="256"/>
      <c r="H258" s="246">
        <v>175000</v>
      </c>
      <c r="I258" s="361"/>
      <c r="J258" s="287"/>
      <c r="K258" s="256"/>
      <c r="L258" s="388"/>
      <c r="M258" s="248"/>
      <c r="P258" s="121"/>
      <c r="Q258" s="121"/>
      <c r="R258" s="121"/>
      <c r="S258" s="121"/>
      <c r="T258" s="121"/>
      <c r="U258" s="121"/>
      <c r="V258" s="121"/>
      <c r="W258" s="121"/>
      <c r="X258" s="121"/>
      <c r="Y258" s="121"/>
      <c r="Z258" s="121"/>
      <c r="AA258" s="121"/>
      <c r="AB258" s="121"/>
      <c r="AC258" s="121"/>
      <c r="AD258" s="121"/>
      <c r="AE258" s="121"/>
      <c r="AF258" s="121"/>
      <c r="AG258" s="121"/>
      <c r="AH258" s="121"/>
      <c r="AI258" s="121"/>
      <c r="AJ258" s="121"/>
      <c r="AK258" s="121"/>
      <c r="AL258" s="121"/>
      <c r="AM258" s="121"/>
      <c r="AN258" s="121"/>
      <c r="AO258" s="121"/>
      <c r="AP258" s="121"/>
      <c r="AQ258" s="121"/>
      <c r="AR258" s="121"/>
      <c r="AS258" s="121"/>
      <c r="AT258" s="121"/>
      <c r="AU258" s="121"/>
      <c r="AV258" s="121"/>
      <c r="AW258" s="121"/>
      <c r="AX258" s="121"/>
    </row>
    <row r="259" spans="1:50" s="92" customFormat="1" ht="38.25" customHeight="1">
      <c r="A259" s="254"/>
      <c r="B259" s="210" t="s">
        <v>319</v>
      </c>
      <c r="C259" s="255"/>
      <c r="D259" s="158" t="s">
        <v>24</v>
      </c>
      <c r="E259" s="246"/>
      <c r="F259" s="368"/>
      <c r="G259" s="256"/>
      <c r="H259" s="246">
        <v>180000</v>
      </c>
      <c r="I259" s="361"/>
      <c r="J259" s="287"/>
      <c r="K259" s="256"/>
      <c r="L259" s="388"/>
      <c r="M259" s="248"/>
      <c r="P259" s="121"/>
      <c r="Q259" s="121"/>
      <c r="R259" s="121"/>
      <c r="S259" s="121"/>
      <c r="T259" s="121"/>
      <c r="U259" s="121"/>
      <c r="V259" s="121"/>
      <c r="W259" s="121"/>
      <c r="X259" s="121"/>
      <c r="Y259" s="121"/>
      <c r="Z259" s="121"/>
      <c r="AA259" s="121"/>
      <c r="AB259" s="121"/>
      <c r="AC259" s="121"/>
      <c r="AD259" s="121"/>
      <c r="AE259" s="121"/>
      <c r="AF259" s="121"/>
      <c r="AG259" s="121"/>
      <c r="AH259" s="121"/>
      <c r="AI259" s="121"/>
      <c r="AJ259" s="121"/>
      <c r="AK259" s="121"/>
      <c r="AL259" s="121"/>
      <c r="AM259" s="121"/>
      <c r="AN259" s="121"/>
      <c r="AO259" s="121"/>
      <c r="AP259" s="121"/>
      <c r="AQ259" s="121"/>
      <c r="AR259" s="121"/>
      <c r="AS259" s="121"/>
      <c r="AT259" s="121"/>
      <c r="AU259" s="121"/>
      <c r="AV259" s="121"/>
      <c r="AW259" s="121"/>
      <c r="AX259" s="121"/>
    </row>
    <row r="260" spans="1:50" s="92" customFormat="1" ht="38.25" customHeight="1">
      <c r="A260" s="254"/>
      <c r="B260" s="210" t="s">
        <v>161</v>
      </c>
      <c r="C260" s="255"/>
      <c r="D260" s="158" t="s">
        <v>24</v>
      </c>
      <c r="E260" s="246"/>
      <c r="F260" s="368"/>
      <c r="G260" s="256"/>
      <c r="H260" s="256"/>
      <c r="I260" s="361"/>
      <c r="J260" s="287">
        <v>70000</v>
      </c>
      <c r="K260" s="256"/>
      <c r="L260" s="388">
        <v>75000</v>
      </c>
      <c r="M260" s="248"/>
      <c r="P260" s="121"/>
      <c r="Q260" s="121"/>
      <c r="R260" s="121"/>
      <c r="S260" s="121"/>
      <c r="T260" s="121"/>
      <c r="U260" s="121"/>
      <c r="V260" s="121"/>
      <c r="W260" s="121"/>
      <c r="X260" s="121"/>
      <c r="Y260" s="121"/>
      <c r="Z260" s="121"/>
      <c r="AA260" s="121"/>
      <c r="AB260" s="121"/>
      <c r="AC260" s="121"/>
      <c r="AD260" s="121"/>
      <c r="AE260" s="121"/>
      <c r="AF260" s="121"/>
      <c r="AG260" s="121"/>
      <c r="AH260" s="121"/>
      <c r="AI260" s="121"/>
      <c r="AJ260" s="121"/>
      <c r="AK260" s="121"/>
      <c r="AL260" s="121"/>
      <c r="AM260" s="121"/>
      <c r="AN260" s="121"/>
      <c r="AO260" s="121"/>
      <c r="AP260" s="121"/>
      <c r="AQ260" s="121"/>
      <c r="AR260" s="121"/>
      <c r="AS260" s="121"/>
      <c r="AT260" s="121"/>
      <c r="AU260" s="121"/>
      <c r="AV260" s="121"/>
      <c r="AW260" s="121"/>
      <c r="AX260" s="121"/>
    </row>
    <row r="261" spans="1:50" s="92" customFormat="1" ht="38.25" customHeight="1">
      <c r="A261" s="254"/>
      <c r="B261" s="210" t="s">
        <v>303</v>
      </c>
      <c r="C261" s="255"/>
      <c r="D261" s="158" t="s">
        <v>24</v>
      </c>
      <c r="E261" s="246"/>
      <c r="F261" s="368"/>
      <c r="G261" s="256"/>
      <c r="H261" s="256"/>
      <c r="I261" s="361"/>
      <c r="J261" s="287"/>
      <c r="K261" s="256"/>
      <c r="L261" s="388">
        <v>80000</v>
      </c>
      <c r="M261" s="248"/>
      <c r="P261" s="121"/>
      <c r="Q261" s="121"/>
      <c r="R261" s="121"/>
      <c r="S261" s="121"/>
      <c r="T261" s="121"/>
      <c r="U261" s="121"/>
      <c r="V261" s="121"/>
      <c r="W261" s="121"/>
      <c r="X261" s="121"/>
      <c r="Y261" s="121"/>
      <c r="Z261" s="121"/>
      <c r="AA261" s="121"/>
      <c r="AB261" s="121"/>
      <c r="AC261" s="121"/>
      <c r="AD261" s="121"/>
      <c r="AE261" s="121"/>
      <c r="AF261" s="121"/>
      <c r="AG261" s="121"/>
      <c r="AH261" s="121"/>
      <c r="AI261" s="121"/>
      <c r="AJ261" s="121"/>
      <c r="AK261" s="121"/>
      <c r="AL261" s="121"/>
      <c r="AM261" s="121"/>
      <c r="AN261" s="121"/>
      <c r="AO261" s="121"/>
      <c r="AP261" s="121"/>
      <c r="AQ261" s="121"/>
      <c r="AR261" s="121"/>
      <c r="AS261" s="121"/>
      <c r="AT261" s="121"/>
      <c r="AU261" s="121"/>
      <c r="AV261" s="121"/>
      <c r="AW261" s="121"/>
      <c r="AX261" s="121"/>
    </row>
    <row r="262" spans="1:50" s="92" customFormat="1" ht="37.5" customHeight="1">
      <c r="A262" s="254"/>
      <c r="B262" s="210" t="s">
        <v>304</v>
      </c>
      <c r="C262" s="255"/>
      <c r="D262" s="158" t="s">
        <v>24</v>
      </c>
      <c r="E262" s="246"/>
      <c r="F262" s="368"/>
      <c r="G262" s="256"/>
      <c r="H262" s="159"/>
      <c r="I262" s="361"/>
      <c r="J262" s="287"/>
      <c r="K262" s="256"/>
      <c r="L262" s="388">
        <v>85000</v>
      </c>
      <c r="M262" s="248"/>
      <c r="P262" s="121"/>
      <c r="Q262" s="121"/>
      <c r="R262" s="121"/>
      <c r="S262" s="121"/>
      <c r="T262" s="121"/>
      <c r="U262" s="121"/>
      <c r="V262" s="121"/>
      <c r="W262" s="121"/>
      <c r="X262" s="121"/>
      <c r="Y262" s="121"/>
      <c r="Z262" s="121"/>
      <c r="AA262" s="121"/>
      <c r="AB262" s="121"/>
      <c r="AC262" s="121"/>
      <c r="AD262" s="121"/>
      <c r="AE262" s="121"/>
      <c r="AF262" s="121"/>
      <c r="AG262" s="121"/>
      <c r="AH262" s="121"/>
      <c r="AI262" s="121"/>
      <c r="AJ262" s="121"/>
      <c r="AK262" s="121"/>
      <c r="AL262" s="121"/>
      <c r="AM262" s="121"/>
      <c r="AN262" s="121"/>
      <c r="AO262" s="121"/>
      <c r="AP262" s="121"/>
      <c r="AQ262" s="121"/>
      <c r="AR262" s="121"/>
      <c r="AS262" s="121"/>
      <c r="AT262" s="121"/>
      <c r="AU262" s="121"/>
      <c r="AV262" s="121"/>
      <c r="AW262" s="121"/>
      <c r="AX262" s="121"/>
    </row>
    <row r="263" spans="1:50" s="92" customFormat="1" ht="37.5" customHeight="1">
      <c r="A263" s="254"/>
      <c r="B263" s="210" t="s">
        <v>305</v>
      </c>
      <c r="C263" s="255"/>
      <c r="D263" s="158" t="s">
        <v>24</v>
      </c>
      <c r="E263" s="246"/>
      <c r="F263" s="368"/>
      <c r="G263" s="256"/>
      <c r="H263" s="159"/>
      <c r="I263" s="361"/>
      <c r="J263" s="287"/>
      <c r="K263" s="256"/>
      <c r="L263" s="388">
        <v>90000</v>
      </c>
      <c r="M263" s="248"/>
      <c r="P263" s="121"/>
      <c r="Q263" s="121"/>
      <c r="R263" s="121"/>
      <c r="S263" s="121"/>
      <c r="T263" s="121"/>
      <c r="U263" s="121"/>
      <c r="V263" s="121"/>
      <c r="W263" s="121"/>
      <c r="X263" s="121"/>
      <c r="Y263" s="121"/>
      <c r="Z263" s="121"/>
      <c r="AA263" s="121"/>
      <c r="AB263" s="121"/>
      <c r="AC263" s="121"/>
      <c r="AD263" s="121"/>
      <c r="AE263" s="121"/>
      <c r="AF263" s="121"/>
      <c r="AG263" s="121"/>
      <c r="AH263" s="121"/>
      <c r="AI263" s="121"/>
      <c r="AJ263" s="121"/>
      <c r="AK263" s="121"/>
      <c r="AL263" s="121"/>
      <c r="AM263" s="121"/>
      <c r="AN263" s="121"/>
      <c r="AO263" s="121"/>
      <c r="AP263" s="121"/>
      <c r="AQ263" s="121"/>
      <c r="AR263" s="121"/>
      <c r="AS263" s="121"/>
      <c r="AT263" s="121"/>
      <c r="AU263" s="121"/>
      <c r="AV263" s="121"/>
      <c r="AW263" s="121"/>
      <c r="AX263" s="121"/>
    </row>
    <row r="264" spans="1:50" s="92" customFormat="1" ht="37.5" customHeight="1">
      <c r="A264" s="254"/>
      <c r="B264" s="210" t="s">
        <v>162</v>
      </c>
      <c r="C264" s="255"/>
      <c r="D264" s="158" t="s">
        <v>24</v>
      </c>
      <c r="E264" s="246"/>
      <c r="F264" s="368"/>
      <c r="G264" s="256"/>
      <c r="H264" s="159"/>
      <c r="I264" s="361"/>
      <c r="J264" s="287">
        <v>88000</v>
      </c>
      <c r="K264" s="256"/>
      <c r="L264" s="388">
        <v>95000</v>
      </c>
      <c r="M264" s="248"/>
      <c r="P264" s="121"/>
      <c r="Q264" s="121"/>
      <c r="R264" s="121"/>
      <c r="S264" s="121"/>
      <c r="T264" s="121"/>
      <c r="U264" s="121"/>
      <c r="V264" s="121"/>
      <c r="W264" s="121"/>
      <c r="X264" s="121"/>
      <c r="Y264" s="121"/>
      <c r="Z264" s="121"/>
      <c r="AA264" s="121"/>
      <c r="AB264" s="121"/>
      <c r="AC264" s="121"/>
      <c r="AD264" s="121"/>
      <c r="AE264" s="121"/>
      <c r="AF264" s="121"/>
      <c r="AG264" s="121"/>
      <c r="AH264" s="121"/>
      <c r="AI264" s="121"/>
      <c r="AJ264" s="121"/>
      <c r="AK264" s="121"/>
      <c r="AL264" s="121"/>
      <c r="AM264" s="121"/>
      <c r="AN264" s="121"/>
      <c r="AO264" s="121"/>
      <c r="AP264" s="121"/>
      <c r="AQ264" s="121"/>
      <c r="AR264" s="121"/>
      <c r="AS264" s="121"/>
      <c r="AT264" s="121"/>
      <c r="AU264" s="121"/>
      <c r="AV264" s="121"/>
      <c r="AW264" s="121"/>
      <c r="AX264" s="121"/>
    </row>
    <row r="265" spans="1:50" s="92" customFormat="1" ht="37.5" customHeight="1">
      <c r="A265" s="254"/>
      <c r="B265" s="210" t="s">
        <v>306</v>
      </c>
      <c r="C265" s="255"/>
      <c r="D265" s="158" t="s">
        <v>24</v>
      </c>
      <c r="E265" s="246"/>
      <c r="F265" s="368"/>
      <c r="G265" s="256"/>
      <c r="H265" s="159"/>
      <c r="I265" s="361"/>
      <c r="J265" s="287"/>
      <c r="K265" s="256"/>
      <c r="L265" s="388">
        <v>100000</v>
      </c>
      <c r="M265" s="248"/>
      <c r="N265" s="92" t="s">
        <v>347</v>
      </c>
      <c r="P265" s="121"/>
      <c r="Q265" s="121"/>
      <c r="R265" s="121"/>
      <c r="S265" s="121"/>
      <c r="T265" s="121"/>
      <c r="U265" s="121"/>
      <c r="V265" s="121"/>
      <c r="W265" s="121"/>
      <c r="X265" s="121"/>
      <c r="Y265" s="121"/>
      <c r="Z265" s="121"/>
      <c r="AA265" s="121"/>
      <c r="AB265" s="121"/>
      <c r="AC265" s="121"/>
      <c r="AD265" s="121"/>
      <c r="AE265" s="121"/>
      <c r="AF265" s="121"/>
      <c r="AG265" s="121"/>
      <c r="AH265" s="121"/>
      <c r="AI265" s="121"/>
      <c r="AJ265" s="121"/>
      <c r="AK265" s="121"/>
      <c r="AL265" s="121"/>
      <c r="AM265" s="121"/>
      <c r="AN265" s="121"/>
      <c r="AO265" s="121"/>
      <c r="AP265" s="121"/>
      <c r="AQ265" s="121"/>
      <c r="AR265" s="121"/>
      <c r="AS265" s="121"/>
      <c r="AT265" s="121"/>
      <c r="AU265" s="121"/>
      <c r="AV265" s="121"/>
      <c r="AW265" s="121"/>
      <c r="AX265" s="121"/>
    </row>
    <row r="266" spans="1:50" s="92" customFormat="1" ht="37.5" customHeight="1">
      <c r="A266" s="254"/>
      <c r="B266" s="210" t="s">
        <v>307</v>
      </c>
      <c r="C266" s="255"/>
      <c r="D266" s="158" t="s">
        <v>24</v>
      </c>
      <c r="E266" s="246"/>
      <c r="F266" s="368"/>
      <c r="G266" s="256"/>
      <c r="H266" s="159"/>
      <c r="I266" s="361"/>
      <c r="J266" s="287"/>
      <c r="K266" s="256"/>
      <c r="L266" s="388">
        <v>110000</v>
      </c>
      <c r="M266" s="248"/>
      <c r="N266" s="92" t="s">
        <v>348</v>
      </c>
      <c r="P266" s="121"/>
      <c r="Q266" s="121"/>
      <c r="R266" s="121"/>
      <c r="S266" s="121"/>
      <c r="T266" s="121"/>
      <c r="U266" s="121"/>
      <c r="V266" s="121"/>
      <c r="W266" s="121"/>
      <c r="X266" s="121"/>
      <c r="Y266" s="121"/>
      <c r="Z266" s="121"/>
      <c r="AA266" s="121"/>
      <c r="AB266" s="121"/>
      <c r="AC266" s="121"/>
      <c r="AD266" s="121"/>
      <c r="AE266" s="121"/>
      <c r="AF266" s="121"/>
      <c r="AG266" s="121"/>
      <c r="AH266" s="121"/>
      <c r="AI266" s="121"/>
      <c r="AJ266" s="121"/>
      <c r="AK266" s="121"/>
      <c r="AL266" s="121"/>
      <c r="AM266" s="121"/>
      <c r="AN266" s="121"/>
      <c r="AO266" s="121"/>
      <c r="AP266" s="121"/>
      <c r="AQ266" s="121"/>
      <c r="AR266" s="121"/>
      <c r="AS266" s="121"/>
      <c r="AT266" s="121"/>
      <c r="AU266" s="121"/>
      <c r="AV266" s="121"/>
      <c r="AW266" s="121"/>
      <c r="AX266" s="121"/>
    </row>
    <row r="267" spans="1:50" s="106" customFormat="1" ht="27" customHeight="1">
      <c r="A267" s="155">
        <v>16</v>
      </c>
      <c r="B267" s="259" t="s">
        <v>127</v>
      </c>
      <c r="C267" s="248"/>
      <c r="D267" s="158"/>
      <c r="E267" s="159"/>
      <c r="F267" s="362"/>
      <c r="G267" s="260"/>
      <c r="H267" s="260"/>
      <c r="I267" s="362"/>
      <c r="J267" s="362"/>
      <c r="K267" s="260"/>
      <c r="L267" s="389"/>
      <c r="M267" s="248"/>
      <c r="N267" s="106" t="s">
        <v>349</v>
      </c>
      <c r="P267" s="125"/>
      <c r="Q267" s="125"/>
      <c r="R267" s="125"/>
      <c r="S267" s="125"/>
      <c r="T267" s="125"/>
      <c r="U267" s="125"/>
      <c r="V267" s="125"/>
      <c r="W267" s="125"/>
      <c r="X267" s="125"/>
      <c r="Y267" s="125"/>
      <c r="Z267" s="125"/>
      <c r="AA267" s="125"/>
      <c r="AB267" s="125"/>
      <c r="AC267" s="125"/>
      <c r="AD267" s="125"/>
      <c r="AE267" s="125"/>
      <c r="AF267" s="125"/>
      <c r="AG267" s="125"/>
      <c r="AH267" s="125"/>
      <c r="AI267" s="125"/>
      <c r="AJ267" s="125"/>
      <c r="AK267" s="125"/>
      <c r="AL267" s="125"/>
      <c r="AM267" s="125"/>
      <c r="AN267" s="125"/>
      <c r="AO267" s="125"/>
      <c r="AP267" s="125"/>
      <c r="AQ267" s="125"/>
      <c r="AR267" s="125"/>
      <c r="AS267" s="125"/>
      <c r="AT267" s="125"/>
      <c r="AU267" s="125"/>
      <c r="AV267" s="125"/>
      <c r="AW267" s="125"/>
      <c r="AX267" s="125"/>
    </row>
    <row r="268" spans="1:50" s="104" customFormat="1" ht="41.25" customHeight="1">
      <c r="A268" s="261" t="s">
        <v>20</v>
      </c>
      <c r="B268" s="262" t="s">
        <v>345</v>
      </c>
      <c r="C268" s="406" t="s">
        <v>428</v>
      </c>
      <c r="D268" s="407"/>
      <c r="E268" s="407"/>
      <c r="F268" s="407"/>
      <c r="G268" s="407"/>
      <c r="H268" s="407"/>
      <c r="I268" s="407"/>
      <c r="J268" s="407"/>
      <c r="K268" s="407"/>
      <c r="L268" s="407"/>
      <c r="M268" s="245"/>
      <c r="P268" s="126"/>
      <c r="Q268" s="126"/>
      <c r="R268" s="126"/>
      <c r="S268" s="126"/>
      <c r="T268" s="126"/>
      <c r="U268" s="126"/>
      <c r="V268" s="126"/>
      <c r="W268" s="126"/>
      <c r="X268" s="126"/>
      <c r="Y268" s="126"/>
      <c r="Z268" s="126"/>
      <c r="AA268" s="126"/>
      <c r="AB268" s="126"/>
      <c r="AC268" s="126"/>
      <c r="AD268" s="126"/>
      <c r="AE268" s="126"/>
      <c r="AF268" s="126"/>
      <c r="AG268" s="126"/>
      <c r="AH268" s="126"/>
      <c r="AI268" s="126"/>
      <c r="AJ268" s="126"/>
      <c r="AK268" s="126"/>
      <c r="AL268" s="126"/>
      <c r="AM268" s="126"/>
      <c r="AN268" s="126"/>
      <c r="AO268" s="126"/>
      <c r="AP268" s="126"/>
      <c r="AQ268" s="126"/>
      <c r="AR268" s="126"/>
      <c r="AS268" s="126"/>
      <c r="AT268" s="126"/>
      <c r="AU268" s="126"/>
      <c r="AV268" s="126"/>
      <c r="AW268" s="126"/>
      <c r="AX268" s="126"/>
    </row>
    <row r="269" spans="1:50" s="104" customFormat="1" ht="33.75" customHeight="1">
      <c r="A269" s="261" t="s">
        <v>22</v>
      </c>
      <c r="B269" s="262" t="s">
        <v>422</v>
      </c>
      <c r="C269" s="406" t="s">
        <v>427</v>
      </c>
      <c r="D269" s="407"/>
      <c r="E269" s="407"/>
      <c r="F269" s="407"/>
      <c r="G269" s="407"/>
      <c r="H269" s="407"/>
      <c r="I269" s="407"/>
      <c r="J269" s="407"/>
      <c r="K269" s="407"/>
      <c r="L269" s="407"/>
      <c r="M269" s="245"/>
      <c r="P269" s="126"/>
      <c r="Q269" s="126"/>
      <c r="R269" s="126"/>
      <c r="S269" s="126"/>
      <c r="T269" s="126"/>
      <c r="U269" s="126"/>
      <c r="V269" s="126"/>
      <c r="W269" s="126"/>
      <c r="X269" s="126"/>
      <c r="Y269" s="126"/>
      <c r="Z269" s="126"/>
      <c r="AA269" s="126"/>
      <c r="AB269" s="126"/>
      <c r="AC269" s="126"/>
      <c r="AD269" s="126"/>
      <c r="AE269" s="126"/>
      <c r="AF269" s="126"/>
      <c r="AG269" s="126"/>
      <c r="AH269" s="126"/>
      <c r="AI269" s="126"/>
      <c r="AJ269" s="126"/>
      <c r="AK269" s="126"/>
      <c r="AL269" s="126"/>
      <c r="AM269" s="126"/>
      <c r="AN269" s="126"/>
      <c r="AO269" s="126"/>
      <c r="AP269" s="126"/>
      <c r="AQ269" s="126"/>
      <c r="AR269" s="126"/>
      <c r="AS269" s="126"/>
      <c r="AT269" s="126"/>
      <c r="AU269" s="126"/>
      <c r="AV269" s="126"/>
      <c r="AW269" s="126"/>
      <c r="AX269" s="126"/>
    </row>
    <row r="270" spans="1:50" s="104" customFormat="1" ht="24.75" customHeight="1">
      <c r="A270" s="261" t="s">
        <v>65</v>
      </c>
      <c r="B270" s="262" t="s">
        <v>359</v>
      </c>
      <c r="C270" s="406" t="s">
        <v>429</v>
      </c>
      <c r="D270" s="407"/>
      <c r="E270" s="407"/>
      <c r="F270" s="407"/>
      <c r="G270" s="407"/>
      <c r="H270" s="407"/>
      <c r="I270" s="407"/>
      <c r="J270" s="407"/>
      <c r="K270" s="407"/>
      <c r="L270" s="407"/>
      <c r="M270" s="245"/>
      <c r="P270" s="126"/>
      <c r="Q270" s="126"/>
      <c r="R270" s="126"/>
      <c r="S270" s="126"/>
      <c r="T270" s="126"/>
      <c r="U270" s="126"/>
      <c r="V270" s="126"/>
      <c r="W270" s="126"/>
      <c r="X270" s="126"/>
      <c r="Y270" s="126"/>
      <c r="Z270" s="126"/>
      <c r="AA270" s="126"/>
      <c r="AB270" s="126"/>
      <c r="AC270" s="126"/>
      <c r="AD270" s="126"/>
      <c r="AE270" s="126"/>
      <c r="AF270" s="126"/>
      <c r="AG270" s="126"/>
      <c r="AH270" s="126"/>
      <c r="AI270" s="126"/>
      <c r="AJ270" s="126"/>
      <c r="AK270" s="126"/>
      <c r="AL270" s="126"/>
      <c r="AM270" s="126"/>
      <c r="AN270" s="126"/>
      <c r="AO270" s="126"/>
      <c r="AP270" s="126"/>
      <c r="AQ270" s="126"/>
      <c r="AR270" s="126"/>
      <c r="AS270" s="126"/>
      <c r="AT270" s="126"/>
      <c r="AU270" s="126"/>
      <c r="AV270" s="126"/>
      <c r="AW270" s="126"/>
      <c r="AX270" s="126"/>
    </row>
    <row r="271" spans="1:50" s="108" customFormat="1" ht="24.75" customHeight="1">
      <c r="A271" s="261">
        <v>17</v>
      </c>
      <c r="B271" s="263" t="s">
        <v>351</v>
      </c>
      <c r="C271" s="261"/>
      <c r="D271" s="264"/>
      <c r="E271" s="265"/>
      <c r="F271" s="363"/>
      <c r="G271" s="261"/>
      <c r="H271" s="261"/>
      <c r="I271" s="363"/>
      <c r="J271" s="363"/>
      <c r="K271" s="261"/>
      <c r="L271" s="390"/>
      <c r="M271" s="266"/>
      <c r="P271" s="127"/>
      <c r="Q271" s="127"/>
      <c r="R271" s="127"/>
      <c r="S271" s="127"/>
      <c r="T271" s="127"/>
      <c r="U271" s="127"/>
      <c r="V271" s="127"/>
      <c r="W271" s="127"/>
      <c r="X271" s="127"/>
      <c r="Y271" s="127"/>
      <c r="Z271" s="127"/>
      <c r="AA271" s="127"/>
      <c r="AB271" s="127"/>
      <c r="AC271" s="127"/>
      <c r="AD271" s="127"/>
      <c r="AE271" s="127"/>
      <c r="AF271" s="127"/>
      <c r="AG271" s="127"/>
      <c r="AH271" s="127"/>
      <c r="AI271" s="127"/>
      <c r="AJ271" s="127"/>
      <c r="AK271" s="127"/>
      <c r="AL271" s="127"/>
      <c r="AM271" s="127"/>
      <c r="AN271" s="127"/>
      <c r="AO271" s="127"/>
      <c r="AP271" s="127"/>
      <c r="AQ271" s="127"/>
      <c r="AR271" s="127"/>
      <c r="AS271" s="127"/>
      <c r="AT271" s="127"/>
      <c r="AU271" s="127"/>
      <c r="AV271" s="127"/>
      <c r="AW271" s="127"/>
      <c r="AX271" s="127"/>
    </row>
    <row r="272" spans="1:50" s="105" customFormat="1" ht="15.75">
      <c r="A272" s="242"/>
      <c r="B272" s="242" t="s">
        <v>352</v>
      </c>
      <c r="C272" s="242"/>
      <c r="D272" s="242" t="s">
        <v>32</v>
      </c>
      <c r="E272" s="242"/>
      <c r="F272" s="369"/>
      <c r="G272" s="242"/>
      <c r="H272" s="242"/>
      <c r="I272" s="364">
        <v>180000</v>
      </c>
      <c r="J272" s="369"/>
      <c r="K272" s="242"/>
      <c r="L272" s="391"/>
      <c r="M272" s="242"/>
      <c r="P272" s="123"/>
      <c r="Q272" s="123"/>
      <c r="R272" s="123"/>
      <c r="S272" s="123"/>
      <c r="T272" s="123"/>
      <c r="U272" s="123"/>
      <c r="V272" s="123"/>
      <c r="W272" s="123"/>
      <c r="X272" s="123"/>
      <c r="Y272" s="123"/>
      <c r="Z272" s="123"/>
      <c r="AA272" s="123"/>
      <c r="AB272" s="123"/>
      <c r="AC272" s="123"/>
      <c r="AD272" s="123"/>
      <c r="AE272" s="123"/>
      <c r="AF272" s="123"/>
      <c r="AG272" s="123"/>
      <c r="AH272" s="123"/>
      <c r="AI272" s="123"/>
      <c r="AJ272" s="123"/>
      <c r="AK272" s="123"/>
      <c r="AL272" s="123"/>
      <c r="AM272" s="123"/>
      <c r="AN272" s="123"/>
      <c r="AO272" s="123"/>
      <c r="AP272" s="123"/>
      <c r="AQ272" s="123"/>
      <c r="AR272" s="123"/>
      <c r="AS272" s="123"/>
      <c r="AT272" s="123"/>
      <c r="AU272" s="123"/>
      <c r="AV272" s="123"/>
      <c r="AW272" s="123"/>
      <c r="AX272" s="123"/>
    </row>
    <row r="273" spans="1:50" s="105" customFormat="1" ht="15.75">
      <c r="A273" s="242"/>
      <c r="B273" s="242" t="s">
        <v>353</v>
      </c>
      <c r="C273" s="242"/>
      <c r="D273" s="242" t="s">
        <v>32</v>
      </c>
      <c r="E273" s="242"/>
      <c r="F273" s="369"/>
      <c r="G273" s="242"/>
      <c r="H273" s="242"/>
      <c r="I273" s="364">
        <v>870000</v>
      </c>
      <c r="J273" s="369"/>
      <c r="K273" s="242"/>
      <c r="L273" s="391"/>
      <c r="M273" s="242"/>
      <c r="P273" s="123"/>
      <c r="Q273" s="123"/>
      <c r="R273" s="123"/>
      <c r="S273" s="123"/>
      <c r="T273" s="123"/>
      <c r="U273" s="123"/>
      <c r="V273" s="123"/>
      <c r="W273" s="123"/>
      <c r="X273" s="123"/>
      <c r="Y273" s="123"/>
      <c r="Z273" s="123"/>
      <c r="AA273" s="123"/>
      <c r="AB273" s="123"/>
      <c r="AC273" s="123"/>
      <c r="AD273" s="123"/>
      <c r="AE273" s="123"/>
      <c r="AF273" s="123"/>
      <c r="AG273" s="123"/>
      <c r="AH273" s="123"/>
      <c r="AI273" s="123"/>
      <c r="AJ273" s="123"/>
      <c r="AK273" s="123"/>
      <c r="AL273" s="123"/>
      <c r="AM273" s="123"/>
      <c r="AN273" s="123"/>
      <c r="AO273" s="123"/>
      <c r="AP273" s="123"/>
      <c r="AQ273" s="123"/>
      <c r="AR273" s="123"/>
      <c r="AS273" s="123"/>
      <c r="AT273" s="123"/>
      <c r="AU273" s="123"/>
      <c r="AV273" s="123"/>
      <c r="AW273" s="123"/>
      <c r="AX273" s="123"/>
    </row>
    <row r="274" spans="1:50" s="92" customFormat="1" ht="15.75">
      <c r="A274" s="242"/>
      <c r="B274" s="242" t="s">
        <v>354</v>
      </c>
      <c r="C274" s="242"/>
      <c r="D274" s="242" t="s">
        <v>67</v>
      </c>
      <c r="E274" s="242"/>
      <c r="F274" s="369"/>
      <c r="G274" s="242"/>
      <c r="H274" s="242"/>
      <c r="I274" s="364">
        <v>210000</v>
      </c>
      <c r="J274" s="369"/>
      <c r="K274" s="242"/>
      <c r="L274" s="391"/>
      <c r="M274" s="242"/>
      <c r="P274" s="121"/>
      <c r="Q274" s="121"/>
      <c r="R274" s="121"/>
      <c r="S274" s="121"/>
      <c r="T274" s="121"/>
      <c r="U274" s="121"/>
      <c r="V274" s="121"/>
      <c r="W274" s="121"/>
      <c r="X274" s="121"/>
      <c r="Y274" s="121"/>
      <c r="Z274" s="121"/>
      <c r="AA274" s="121"/>
      <c r="AB274" s="121"/>
      <c r="AC274" s="121"/>
      <c r="AD274" s="121"/>
      <c r="AE274" s="121"/>
      <c r="AF274" s="121"/>
      <c r="AG274" s="121"/>
      <c r="AH274" s="121"/>
      <c r="AI274" s="121"/>
      <c r="AJ274" s="121"/>
      <c r="AK274" s="121"/>
      <c r="AL274" s="121"/>
      <c r="AM274" s="121"/>
      <c r="AN274" s="121"/>
      <c r="AO274" s="121"/>
      <c r="AP274" s="121"/>
      <c r="AQ274" s="121"/>
      <c r="AR274" s="121"/>
      <c r="AS274" s="121"/>
      <c r="AT274" s="121"/>
      <c r="AU274" s="121"/>
      <c r="AV274" s="121"/>
      <c r="AW274" s="121"/>
      <c r="AX274" s="121"/>
    </row>
    <row r="275" spans="1:50" s="92" customFormat="1" ht="15.75">
      <c r="A275" s="242"/>
      <c r="B275" s="242" t="s">
        <v>355</v>
      </c>
      <c r="C275" s="242"/>
      <c r="D275" s="242" t="s">
        <v>67</v>
      </c>
      <c r="E275" s="242"/>
      <c r="F275" s="369"/>
      <c r="G275" s="242"/>
      <c r="H275" s="242"/>
      <c r="I275" s="364">
        <v>930000</v>
      </c>
      <c r="J275" s="369"/>
      <c r="K275" s="242"/>
      <c r="L275" s="391"/>
      <c r="M275" s="242"/>
      <c r="P275" s="121"/>
      <c r="Q275" s="121"/>
      <c r="R275" s="121"/>
      <c r="S275" s="121"/>
      <c r="T275" s="121"/>
      <c r="U275" s="121"/>
      <c r="V275" s="121"/>
      <c r="W275" s="121"/>
      <c r="X275" s="121"/>
      <c r="Y275" s="121"/>
      <c r="Z275" s="121"/>
      <c r="AA275" s="121"/>
      <c r="AB275" s="121"/>
      <c r="AC275" s="121"/>
      <c r="AD275" s="121"/>
      <c r="AE275" s="121"/>
      <c r="AF275" s="121"/>
      <c r="AG275" s="121"/>
      <c r="AH275" s="121"/>
      <c r="AI275" s="121"/>
      <c r="AJ275" s="121"/>
      <c r="AK275" s="121"/>
      <c r="AL275" s="121"/>
      <c r="AM275" s="121"/>
      <c r="AN275" s="121"/>
      <c r="AO275" s="121"/>
      <c r="AP275" s="121"/>
      <c r="AQ275" s="121"/>
      <c r="AR275" s="121"/>
      <c r="AS275" s="121"/>
      <c r="AT275" s="121"/>
      <c r="AU275" s="121"/>
      <c r="AV275" s="121"/>
      <c r="AW275" s="121"/>
      <c r="AX275" s="121"/>
    </row>
    <row r="276" spans="1:50" s="92" customFormat="1" ht="15.75">
      <c r="A276" s="267"/>
      <c r="B276" s="267" t="s">
        <v>356</v>
      </c>
      <c r="C276" s="267"/>
      <c r="D276" s="242" t="s">
        <v>67</v>
      </c>
      <c r="E276" s="267"/>
      <c r="F276" s="370"/>
      <c r="G276" s="267"/>
      <c r="H276" s="267"/>
      <c r="I276" s="365">
        <v>2400000</v>
      </c>
      <c r="J276" s="370"/>
      <c r="K276" s="267"/>
      <c r="L276" s="392"/>
      <c r="M276" s="242"/>
      <c r="P276" s="121"/>
      <c r="Q276" s="121"/>
      <c r="R276" s="121"/>
      <c r="S276" s="121"/>
      <c r="T276" s="121"/>
      <c r="U276" s="121"/>
      <c r="V276" s="121"/>
      <c r="W276" s="121"/>
      <c r="X276" s="121"/>
      <c r="Y276" s="121"/>
      <c r="Z276" s="121"/>
      <c r="AA276" s="121"/>
      <c r="AB276" s="121"/>
      <c r="AC276" s="121"/>
      <c r="AD276" s="121"/>
      <c r="AE276" s="121"/>
      <c r="AF276" s="121"/>
      <c r="AG276" s="121"/>
      <c r="AH276" s="121"/>
      <c r="AI276" s="121"/>
      <c r="AJ276" s="121"/>
      <c r="AK276" s="121"/>
      <c r="AL276" s="121"/>
      <c r="AM276" s="121"/>
      <c r="AN276" s="121"/>
      <c r="AO276" s="121"/>
      <c r="AP276" s="121"/>
      <c r="AQ276" s="121"/>
      <c r="AR276" s="121"/>
      <c r="AS276" s="121"/>
      <c r="AT276" s="121"/>
      <c r="AU276" s="121"/>
      <c r="AV276" s="121"/>
      <c r="AW276" s="121"/>
      <c r="AX276" s="121"/>
    </row>
    <row r="277" spans="1:50" s="92" customFormat="1" ht="15.75">
      <c r="A277" s="268"/>
      <c r="B277" s="268" t="s">
        <v>357</v>
      </c>
      <c r="C277" s="268"/>
      <c r="D277" s="268" t="s">
        <v>67</v>
      </c>
      <c r="E277" s="268"/>
      <c r="F277" s="371"/>
      <c r="G277" s="268"/>
      <c r="H277" s="268"/>
      <c r="I277" s="366">
        <v>840000</v>
      </c>
      <c r="J277" s="371"/>
      <c r="K277" s="268"/>
      <c r="L277" s="393"/>
      <c r="M277" s="268"/>
      <c r="P277" s="121"/>
      <c r="Q277" s="121"/>
      <c r="R277" s="121"/>
      <c r="S277" s="121"/>
      <c r="T277" s="121"/>
      <c r="U277" s="121"/>
      <c r="V277" s="121"/>
      <c r="W277" s="121"/>
      <c r="X277" s="121"/>
      <c r="Y277" s="121"/>
      <c r="Z277" s="121"/>
      <c r="AA277" s="121"/>
      <c r="AB277" s="121"/>
      <c r="AC277" s="121"/>
      <c r="AD277" s="121"/>
      <c r="AE277" s="121"/>
      <c r="AF277" s="121"/>
      <c r="AG277" s="121"/>
      <c r="AH277" s="121"/>
      <c r="AI277" s="121"/>
      <c r="AJ277" s="121"/>
      <c r="AK277" s="121"/>
      <c r="AL277" s="121"/>
      <c r="AM277" s="121"/>
      <c r="AN277" s="121"/>
      <c r="AO277" s="121"/>
      <c r="AP277" s="121"/>
      <c r="AQ277" s="121"/>
      <c r="AR277" s="121"/>
      <c r="AS277" s="121"/>
      <c r="AT277" s="121"/>
      <c r="AU277" s="121"/>
      <c r="AV277" s="121"/>
      <c r="AW277" s="121"/>
      <c r="AX277" s="121"/>
    </row>
    <row r="278" spans="1:50" s="92" customFormat="1" ht="15.75">
      <c r="A278" s="105"/>
      <c r="B278" s="105"/>
      <c r="C278" s="105"/>
      <c r="D278" s="105"/>
      <c r="E278" s="105"/>
      <c r="F278" s="105"/>
      <c r="G278" s="105"/>
      <c r="H278" s="105"/>
      <c r="I278" s="105"/>
      <c r="J278" s="105"/>
      <c r="K278" s="105"/>
      <c r="P278" s="121"/>
      <c r="Q278" s="121"/>
      <c r="R278" s="121"/>
      <c r="S278" s="121"/>
      <c r="T278" s="121"/>
      <c r="U278" s="121"/>
      <c r="V278" s="121"/>
      <c r="W278" s="121"/>
      <c r="X278" s="121"/>
      <c r="Y278" s="121"/>
      <c r="Z278" s="121"/>
      <c r="AA278" s="121"/>
      <c r="AB278" s="121"/>
      <c r="AC278" s="121"/>
      <c r="AD278" s="121"/>
      <c r="AE278" s="121"/>
      <c r="AF278" s="121"/>
      <c r="AG278" s="121"/>
      <c r="AH278" s="121"/>
      <c r="AI278" s="121"/>
      <c r="AJ278" s="121"/>
      <c r="AK278" s="121"/>
      <c r="AL278" s="121"/>
      <c r="AM278" s="121"/>
      <c r="AN278" s="121"/>
      <c r="AO278" s="121"/>
      <c r="AP278" s="121"/>
      <c r="AQ278" s="121"/>
      <c r="AR278" s="121"/>
      <c r="AS278" s="121"/>
      <c r="AT278" s="121"/>
      <c r="AU278" s="121"/>
      <c r="AV278" s="121"/>
      <c r="AW278" s="121"/>
      <c r="AX278" s="121"/>
    </row>
    <row r="279" spans="16:50" s="92" customFormat="1" ht="15.75">
      <c r="P279" s="121"/>
      <c r="Q279" s="121"/>
      <c r="R279" s="121"/>
      <c r="S279" s="121"/>
      <c r="T279" s="121"/>
      <c r="U279" s="121"/>
      <c r="V279" s="121"/>
      <c r="W279" s="121"/>
      <c r="X279" s="121"/>
      <c r="Y279" s="121"/>
      <c r="Z279" s="121"/>
      <c r="AA279" s="121"/>
      <c r="AB279" s="121"/>
      <c r="AC279" s="121"/>
      <c r="AD279" s="121"/>
      <c r="AE279" s="121"/>
      <c r="AF279" s="121"/>
      <c r="AG279" s="121"/>
      <c r="AH279" s="121"/>
      <c r="AI279" s="121"/>
      <c r="AJ279" s="121"/>
      <c r="AK279" s="121"/>
      <c r="AL279" s="121"/>
      <c r="AM279" s="121"/>
      <c r="AN279" s="121"/>
      <c r="AO279" s="121"/>
      <c r="AP279" s="121"/>
      <c r="AQ279" s="121"/>
      <c r="AR279" s="121"/>
      <c r="AS279" s="121"/>
      <c r="AT279" s="121"/>
      <c r="AU279" s="121"/>
      <c r="AV279" s="121"/>
      <c r="AW279" s="121"/>
      <c r="AX279" s="121"/>
    </row>
    <row r="280" spans="16:50" s="92" customFormat="1" ht="15.75">
      <c r="P280" s="121"/>
      <c r="Q280" s="121"/>
      <c r="R280" s="121"/>
      <c r="S280" s="121"/>
      <c r="T280" s="121"/>
      <c r="U280" s="121"/>
      <c r="V280" s="121"/>
      <c r="W280" s="121"/>
      <c r="X280" s="121"/>
      <c r="Y280" s="121"/>
      <c r="Z280" s="121"/>
      <c r="AA280" s="121"/>
      <c r="AB280" s="121"/>
      <c r="AC280" s="121"/>
      <c r="AD280" s="121"/>
      <c r="AE280" s="121"/>
      <c r="AF280" s="121"/>
      <c r="AG280" s="121"/>
      <c r="AH280" s="121"/>
      <c r="AI280" s="121"/>
      <c r="AJ280" s="121"/>
      <c r="AK280" s="121"/>
      <c r="AL280" s="121"/>
      <c r="AM280" s="121"/>
      <c r="AN280" s="121"/>
      <c r="AO280" s="121"/>
      <c r="AP280" s="121"/>
      <c r="AQ280" s="121"/>
      <c r="AR280" s="121"/>
      <c r="AS280" s="121"/>
      <c r="AT280" s="121"/>
      <c r="AU280" s="121"/>
      <c r="AV280" s="121"/>
      <c r="AW280" s="121"/>
      <c r="AX280" s="121"/>
    </row>
    <row r="281" spans="16:50" s="92" customFormat="1" ht="15.75">
      <c r="P281" s="121"/>
      <c r="Q281" s="121"/>
      <c r="R281" s="121"/>
      <c r="S281" s="121"/>
      <c r="T281" s="121"/>
      <c r="U281" s="121"/>
      <c r="V281" s="121"/>
      <c r="W281" s="121"/>
      <c r="X281" s="121"/>
      <c r="Y281" s="121"/>
      <c r="Z281" s="121"/>
      <c r="AA281" s="121"/>
      <c r="AB281" s="121"/>
      <c r="AC281" s="121"/>
      <c r="AD281" s="121"/>
      <c r="AE281" s="121"/>
      <c r="AF281" s="121"/>
      <c r="AG281" s="121"/>
      <c r="AH281" s="121"/>
      <c r="AI281" s="121"/>
      <c r="AJ281" s="121"/>
      <c r="AK281" s="121"/>
      <c r="AL281" s="121"/>
      <c r="AM281" s="121"/>
      <c r="AN281" s="121"/>
      <c r="AO281" s="121"/>
      <c r="AP281" s="121"/>
      <c r="AQ281" s="121"/>
      <c r="AR281" s="121"/>
      <c r="AS281" s="121"/>
      <c r="AT281" s="121"/>
      <c r="AU281" s="121"/>
      <c r="AV281" s="121"/>
      <c r="AW281" s="121"/>
      <c r="AX281" s="121"/>
    </row>
    <row r="282" spans="16:50" s="92" customFormat="1" ht="15.75">
      <c r="P282" s="121"/>
      <c r="Q282" s="121"/>
      <c r="R282" s="121"/>
      <c r="S282" s="121"/>
      <c r="T282" s="121"/>
      <c r="U282" s="121"/>
      <c r="V282" s="121"/>
      <c r="W282" s="121"/>
      <c r="X282" s="121"/>
      <c r="Y282" s="121"/>
      <c r="Z282" s="121"/>
      <c r="AA282" s="121"/>
      <c r="AB282" s="121"/>
      <c r="AC282" s="121"/>
      <c r="AD282" s="121"/>
      <c r="AE282" s="121"/>
      <c r="AF282" s="121"/>
      <c r="AG282" s="121"/>
      <c r="AH282" s="121"/>
      <c r="AI282" s="121"/>
      <c r="AJ282" s="121"/>
      <c r="AK282" s="121"/>
      <c r="AL282" s="121"/>
      <c r="AM282" s="121"/>
      <c r="AN282" s="121"/>
      <c r="AO282" s="121"/>
      <c r="AP282" s="121"/>
      <c r="AQ282" s="121"/>
      <c r="AR282" s="121"/>
      <c r="AS282" s="121"/>
      <c r="AT282" s="121"/>
      <c r="AU282" s="121"/>
      <c r="AV282" s="121"/>
      <c r="AW282" s="121"/>
      <c r="AX282" s="121"/>
    </row>
    <row r="283" spans="16:50" s="92" customFormat="1" ht="15.75">
      <c r="P283" s="121"/>
      <c r="Q283" s="121"/>
      <c r="R283" s="121"/>
      <c r="S283" s="121"/>
      <c r="T283" s="121"/>
      <c r="U283" s="121"/>
      <c r="V283" s="121"/>
      <c r="W283" s="121"/>
      <c r="X283" s="121"/>
      <c r="Y283" s="121"/>
      <c r="Z283" s="121"/>
      <c r="AA283" s="121"/>
      <c r="AB283" s="121"/>
      <c r="AC283" s="121"/>
      <c r="AD283" s="121"/>
      <c r="AE283" s="121"/>
      <c r="AF283" s="121"/>
      <c r="AG283" s="121"/>
      <c r="AH283" s="121"/>
      <c r="AI283" s="121"/>
      <c r="AJ283" s="121"/>
      <c r="AK283" s="121"/>
      <c r="AL283" s="121"/>
      <c r="AM283" s="121"/>
      <c r="AN283" s="121"/>
      <c r="AO283" s="121"/>
      <c r="AP283" s="121"/>
      <c r="AQ283" s="121"/>
      <c r="AR283" s="121"/>
      <c r="AS283" s="121"/>
      <c r="AT283" s="121"/>
      <c r="AU283" s="121"/>
      <c r="AV283" s="121"/>
      <c r="AW283" s="121"/>
      <c r="AX283" s="121"/>
    </row>
    <row r="284" spans="16:50" s="106" customFormat="1" ht="12.75">
      <c r="P284" s="125"/>
      <c r="Q284" s="125"/>
      <c r="R284" s="125"/>
      <c r="S284" s="125"/>
      <c r="T284" s="125"/>
      <c r="U284" s="125"/>
      <c r="V284" s="125"/>
      <c r="W284" s="125"/>
      <c r="X284" s="125"/>
      <c r="Y284" s="125"/>
      <c r="Z284" s="125"/>
      <c r="AA284" s="125"/>
      <c r="AB284" s="125"/>
      <c r="AC284" s="125"/>
      <c r="AD284" s="125"/>
      <c r="AE284" s="125"/>
      <c r="AF284" s="125"/>
      <c r="AG284" s="125"/>
      <c r="AH284" s="125"/>
      <c r="AI284" s="125"/>
      <c r="AJ284" s="125"/>
      <c r="AK284" s="125"/>
      <c r="AL284" s="125"/>
      <c r="AM284" s="125"/>
      <c r="AN284" s="125"/>
      <c r="AO284" s="125"/>
      <c r="AP284" s="125"/>
      <c r="AQ284" s="125"/>
      <c r="AR284" s="125"/>
      <c r="AS284" s="125"/>
      <c r="AT284" s="125"/>
      <c r="AU284" s="125"/>
      <c r="AV284" s="125"/>
      <c r="AW284" s="125"/>
      <c r="AX284" s="125"/>
    </row>
    <row r="285" spans="16:50" s="106" customFormat="1" ht="12.75">
      <c r="P285" s="125"/>
      <c r="Q285" s="125"/>
      <c r="R285" s="125"/>
      <c r="S285" s="125"/>
      <c r="T285" s="125"/>
      <c r="U285" s="125"/>
      <c r="V285" s="125"/>
      <c r="W285" s="125"/>
      <c r="X285" s="125"/>
      <c r="Y285" s="125"/>
      <c r="Z285" s="125"/>
      <c r="AA285" s="125"/>
      <c r="AB285" s="125"/>
      <c r="AC285" s="125"/>
      <c r="AD285" s="125"/>
      <c r="AE285" s="125"/>
      <c r="AF285" s="125"/>
      <c r="AG285" s="125"/>
      <c r="AH285" s="125"/>
      <c r="AI285" s="125"/>
      <c r="AJ285" s="125"/>
      <c r="AK285" s="125"/>
      <c r="AL285" s="125"/>
      <c r="AM285" s="125"/>
      <c r="AN285" s="125"/>
      <c r="AO285" s="125"/>
      <c r="AP285" s="125"/>
      <c r="AQ285" s="125"/>
      <c r="AR285" s="125"/>
      <c r="AS285" s="125"/>
      <c r="AT285" s="125"/>
      <c r="AU285" s="125"/>
      <c r="AV285" s="125"/>
      <c r="AW285" s="125"/>
      <c r="AX285" s="125"/>
    </row>
    <row r="286" spans="16:50" s="106" customFormat="1" ht="12.75">
      <c r="P286" s="125"/>
      <c r="Q286" s="125"/>
      <c r="R286" s="125"/>
      <c r="S286" s="125"/>
      <c r="T286" s="125"/>
      <c r="U286" s="125"/>
      <c r="V286" s="125"/>
      <c r="W286" s="125"/>
      <c r="X286" s="125"/>
      <c r="Y286" s="125"/>
      <c r="Z286" s="125"/>
      <c r="AA286" s="125"/>
      <c r="AB286" s="125"/>
      <c r="AC286" s="125"/>
      <c r="AD286" s="125"/>
      <c r="AE286" s="125"/>
      <c r="AF286" s="125"/>
      <c r="AG286" s="125"/>
      <c r="AH286" s="125"/>
      <c r="AI286" s="125"/>
      <c r="AJ286" s="125"/>
      <c r="AK286" s="125"/>
      <c r="AL286" s="125"/>
      <c r="AM286" s="125"/>
      <c r="AN286" s="125"/>
      <c r="AO286" s="125"/>
      <c r="AP286" s="125"/>
      <c r="AQ286" s="125"/>
      <c r="AR286" s="125"/>
      <c r="AS286" s="125"/>
      <c r="AT286" s="125"/>
      <c r="AU286" s="125"/>
      <c r="AV286" s="125"/>
      <c r="AW286" s="125"/>
      <c r="AX286" s="125"/>
    </row>
    <row r="287" spans="16:50" s="106" customFormat="1" ht="12.75">
      <c r="P287" s="125"/>
      <c r="Q287" s="125"/>
      <c r="R287" s="125"/>
      <c r="S287" s="125"/>
      <c r="T287" s="125"/>
      <c r="U287" s="125"/>
      <c r="V287" s="125"/>
      <c r="W287" s="125"/>
      <c r="X287" s="125"/>
      <c r="Y287" s="125"/>
      <c r="Z287" s="125"/>
      <c r="AA287" s="125"/>
      <c r="AB287" s="125"/>
      <c r="AC287" s="125"/>
      <c r="AD287" s="125"/>
      <c r="AE287" s="125"/>
      <c r="AF287" s="125"/>
      <c r="AG287" s="125"/>
      <c r="AH287" s="125"/>
      <c r="AI287" s="125"/>
      <c r="AJ287" s="125"/>
      <c r="AK287" s="125"/>
      <c r="AL287" s="125"/>
      <c r="AM287" s="125"/>
      <c r="AN287" s="125"/>
      <c r="AO287" s="125"/>
      <c r="AP287" s="125"/>
      <c r="AQ287" s="125"/>
      <c r="AR287" s="125"/>
      <c r="AS287" s="125"/>
      <c r="AT287" s="125"/>
      <c r="AU287" s="125"/>
      <c r="AV287" s="125"/>
      <c r="AW287" s="125"/>
      <c r="AX287" s="125"/>
    </row>
    <row r="288" spans="16:50" s="106" customFormat="1" ht="12.75">
      <c r="P288" s="125"/>
      <c r="Q288" s="125"/>
      <c r="R288" s="125"/>
      <c r="S288" s="125"/>
      <c r="T288" s="125"/>
      <c r="U288" s="125"/>
      <c r="V288" s="125"/>
      <c r="W288" s="125"/>
      <c r="X288" s="125"/>
      <c r="Y288" s="125"/>
      <c r="Z288" s="125"/>
      <c r="AA288" s="125"/>
      <c r="AB288" s="125"/>
      <c r="AC288" s="125"/>
      <c r="AD288" s="125"/>
      <c r="AE288" s="125"/>
      <c r="AF288" s="125"/>
      <c r="AG288" s="125"/>
      <c r="AH288" s="125"/>
      <c r="AI288" s="125"/>
      <c r="AJ288" s="125"/>
      <c r="AK288" s="125"/>
      <c r="AL288" s="125"/>
      <c r="AM288" s="125"/>
      <c r="AN288" s="125"/>
      <c r="AO288" s="125"/>
      <c r="AP288" s="125"/>
      <c r="AQ288" s="125"/>
      <c r="AR288" s="125"/>
      <c r="AS288" s="125"/>
      <c r="AT288" s="125"/>
      <c r="AU288" s="125"/>
      <c r="AV288" s="125"/>
      <c r="AW288" s="125"/>
      <c r="AX288" s="125"/>
    </row>
    <row r="289" spans="16:50" s="106" customFormat="1" ht="12.75">
      <c r="P289" s="125"/>
      <c r="Q289" s="125"/>
      <c r="R289" s="125"/>
      <c r="S289" s="125"/>
      <c r="T289" s="125"/>
      <c r="U289" s="125"/>
      <c r="V289" s="125"/>
      <c r="W289" s="125"/>
      <c r="X289" s="125"/>
      <c r="Y289" s="125"/>
      <c r="Z289" s="125"/>
      <c r="AA289" s="125"/>
      <c r="AB289" s="125"/>
      <c r="AC289" s="125"/>
      <c r="AD289" s="125"/>
      <c r="AE289" s="125"/>
      <c r="AF289" s="125"/>
      <c r="AG289" s="125"/>
      <c r="AH289" s="125"/>
      <c r="AI289" s="125"/>
      <c r="AJ289" s="125"/>
      <c r="AK289" s="125"/>
      <c r="AL289" s="125"/>
      <c r="AM289" s="125"/>
      <c r="AN289" s="125"/>
      <c r="AO289" s="125"/>
      <c r="AP289" s="125"/>
      <c r="AQ289" s="125"/>
      <c r="AR289" s="125"/>
      <c r="AS289" s="125"/>
      <c r="AT289" s="125"/>
      <c r="AU289" s="125"/>
      <c r="AV289" s="125"/>
      <c r="AW289" s="125"/>
      <c r="AX289" s="125"/>
    </row>
    <row r="290" spans="13:50" s="106" customFormat="1" ht="12.75">
      <c r="M290" s="93"/>
      <c r="P290" s="125"/>
      <c r="Q290" s="125"/>
      <c r="R290" s="125"/>
      <c r="S290" s="125"/>
      <c r="T290" s="125"/>
      <c r="U290" s="125"/>
      <c r="V290" s="125"/>
      <c r="W290" s="125"/>
      <c r="X290" s="125"/>
      <c r="Y290" s="125"/>
      <c r="Z290" s="125"/>
      <c r="AA290" s="125"/>
      <c r="AB290" s="125"/>
      <c r="AC290" s="125"/>
      <c r="AD290" s="125"/>
      <c r="AE290" s="125"/>
      <c r="AF290" s="125"/>
      <c r="AG290" s="125"/>
      <c r="AH290" s="125"/>
      <c r="AI290" s="125"/>
      <c r="AJ290" s="125"/>
      <c r="AK290" s="125"/>
      <c r="AL290" s="125"/>
      <c r="AM290" s="125"/>
      <c r="AN290" s="125"/>
      <c r="AO290" s="125"/>
      <c r="AP290" s="125"/>
      <c r="AQ290" s="125"/>
      <c r="AR290" s="125"/>
      <c r="AS290" s="125"/>
      <c r="AT290" s="125"/>
      <c r="AU290" s="125"/>
      <c r="AV290" s="125"/>
      <c r="AW290" s="125"/>
      <c r="AX290" s="125"/>
    </row>
    <row r="291" spans="13:50" s="106" customFormat="1" ht="12.75">
      <c r="M291" s="93"/>
      <c r="P291" s="125"/>
      <c r="Q291" s="125"/>
      <c r="R291" s="125"/>
      <c r="S291" s="125"/>
      <c r="T291" s="125"/>
      <c r="U291" s="125"/>
      <c r="V291" s="125"/>
      <c r="W291" s="125"/>
      <c r="X291" s="125"/>
      <c r="Y291" s="125"/>
      <c r="Z291" s="125"/>
      <c r="AA291" s="125"/>
      <c r="AB291" s="125"/>
      <c r="AC291" s="125"/>
      <c r="AD291" s="125"/>
      <c r="AE291" s="125"/>
      <c r="AF291" s="125"/>
      <c r="AG291" s="125"/>
      <c r="AH291" s="125"/>
      <c r="AI291" s="125"/>
      <c r="AJ291" s="125"/>
      <c r="AK291" s="125"/>
      <c r="AL291" s="125"/>
      <c r="AM291" s="125"/>
      <c r="AN291" s="125"/>
      <c r="AO291" s="125"/>
      <c r="AP291" s="125"/>
      <c r="AQ291" s="125"/>
      <c r="AR291" s="125"/>
      <c r="AS291" s="125"/>
      <c r="AT291" s="125"/>
      <c r="AU291" s="125"/>
      <c r="AV291" s="125"/>
      <c r="AW291" s="125"/>
      <c r="AX291" s="125"/>
    </row>
    <row r="292" spans="13:50" s="106" customFormat="1" ht="12.75">
      <c r="M292" s="93"/>
      <c r="P292" s="125"/>
      <c r="Q292" s="125"/>
      <c r="R292" s="125"/>
      <c r="S292" s="125"/>
      <c r="T292" s="125"/>
      <c r="U292" s="125"/>
      <c r="V292" s="125"/>
      <c r="W292" s="125"/>
      <c r="X292" s="125"/>
      <c r="Y292" s="125"/>
      <c r="Z292" s="125"/>
      <c r="AA292" s="125"/>
      <c r="AB292" s="125"/>
      <c r="AC292" s="125"/>
      <c r="AD292" s="125"/>
      <c r="AE292" s="125"/>
      <c r="AF292" s="125"/>
      <c r="AG292" s="125"/>
      <c r="AH292" s="125"/>
      <c r="AI292" s="125"/>
      <c r="AJ292" s="125"/>
      <c r="AK292" s="125"/>
      <c r="AL292" s="125"/>
      <c r="AM292" s="125"/>
      <c r="AN292" s="125"/>
      <c r="AO292" s="125"/>
      <c r="AP292" s="125"/>
      <c r="AQ292" s="125"/>
      <c r="AR292" s="125"/>
      <c r="AS292" s="125"/>
      <c r="AT292" s="125"/>
      <c r="AU292" s="125"/>
      <c r="AV292" s="125"/>
      <c r="AW292" s="125"/>
      <c r="AX292" s="125"/>
    </row>
    <row r="293" spans="13:50" s="106" customFormat="1" ht="12.75">
      <c r="M293" s="93"/>
      <c r="P293" s="125"/>
      <c r="Q293" s="125"/>
      <c r="R293" s="125"/>
      <c r="S293" s="125"/>
      <c r="T293" s="125"/>
      <c r="U293" s="125"/>
      <c r="V293" s="125"/>
      <c r="W293" s="125"/>
      <c r="X293" s="125"/>
      <c r="Y293" s="125"/>
      <c r="Z293" s="125"/>
      <c r="AA293" s="125"/>
      <c r="AB293" s="125"/>
      <c r="AC293" s="125"/>
      <c r="AD293" s="125"/>
      <c r="AE293" s="125"/>
      <c r="AF293" s="125"/>
      <c r="AG293" s="125"/>
      <c r="AH293" s="125"/>
      <c r="AI293" s="125"/>
      <c r="AJ293" s="125"/>
      <c r="AK293" s="125"/>
      <c r="AL293" s="125"/>
      <c r="AM293" s="125"/>
      <c r="AN293" s="125"/>
      <c r="AO293" s="125"/>
      <c r="AP293" s="125"/>
      <c r="AQ293" s="125"/>
      <c r="AR293" s="125"/>
      <c r="AS293" s="125"/>
      <c r="AT293" s="125"/>
      <c r="AU293" s="125"/>
      <c r="AV293" s="125"/>
      <c r="AW293" s="125"/>
      <c r="AX293" s="125"/>
    </row>
    <row r="294" spans="13:50" s="106" customFormat="1" ht="12.75">
      <c r="M294" s="93"/>
      <c r="P294" s="125"/>
      <c r="Q294" s="125"/>
      <c r="R294" s="125"/>
      <c r="S294" s="125"/>
      <c r="T294" s="125"/>
      <c r="U294" s="125"/>
      <c r="V294" s="125"/>
      <c r="W294" s="125"/>
      <c r="X294" s="125"/>
      <c r="Y294" s="125"/>
      <c r="Z294" s="125"/>
      <c r="AA294" s="125"/>
      <c r="AB294" s="125"/>
      <c r="AC294" s="125"/>
      <c r="AD294" s="125"/>
      <c r="AE294" s="125"/>
      <c r="AF294" s="125"/>
      <c r="AG294" s="125"/>
      <c r="AH294" s="125"/>
      <c r="AI294" s="125"/>
      <c r="AJ294" s="125"/>
      <c r="AK294" s="125"/>
      <c r="AL294" s="125"/>
      <c r="AM294" s="125"/>
      <c r="AN294" s="125"/>
      <c r="AO294" s="125"/>
      <c r="AP294" s="125"/>
      <c r="AQ294" s="125"/>
      <c r="AR294" s="125"/>
      <c r="AS294" s="125"/>
      <c r="AT294" s="125"/>
      <c r="AU294" s="125"/>
      <c r="AV294" s="125"/>
      <c r="AW294" s="125"/>
      <c r="AX294" s="125"/>
    </row>
    <row r="295" spans="13:50" s="106" customFormat="1" ht="12.75">
      <c r="M295" s="93"/>
      <c r="P295" s="125"/>
      <c r="Q295" s="125"/>
      <c r="R295" s="125"/>
      <c r="S295" s="125"/>
      <c r="T295" s="125"/>
      <c r="U295" s="125"/>
      <c r="V295" s="125"/>
      <c r="W295" s="125"/>
      <c r="X295" s="125"/>
      <c r="Y295" s="125"/>
      <c r="Z295" s="125"/>
      <c r="AA295" s="125"/>
      <c r="AB295" s="125"/>
      <c r="AC295" s="125"/>
      <c r="AD295" s="125"/>
      <c r="AE295" s="125"/>
      <c r="AF295" s="125"/>
      <c r="AG295" s="125"/>
      <c r="AH295" s="125"/>
      <c r="AI295" s="125"/>
      <c r="AJ295" s="125"/>
      <c r="AK295" s="125"/>
      <c r="AL295" s="125"/>
      <c r="AM295" s="125"/>
      <c r="AN295" s="125"/>
      <c r="AO295" s="125"/>
      <c r="AP295" s="125"/>
      <c r="AQ295" s="125"/>
      <c r="AR295" s="125"/>
      <c r="AS295" s="125"/>
      <c r="AT295" s="125"/>
      <c r="AU295" s="125"/>
      <c r="AV295" s="125"/>
      <c r="AW295" s="125"/>
      <c r="AX295" s="125"/>
    </row>
    <row r="296" spans="1:50" s="106" customFormat="1" ht="12.75">
      <c r="A296" s="93"/>
      <c r="B296" s="93"/>
      <c r="C296" s="93"/>
      <c r="D296" s="93"/>
      <c r="E296" s="98"/>
      <c r="F296" s="98"/>
      <c r="G296" s="98"/>
      <c r="H296" s="98"/>
      <c r="I296" s="98"/>
      <c r="J296" s="98"/>
      <c r="K296" s="98"/>
      <c r="L296" s="98"/>
      <c r="M296" s="93"/>
      <c r="P296" s="125"/>
      <c r="Q296" s="125"/>
      <c r="R296" s="125"/>
      <c r="S296" s="125"/>
      <c r="T296" s="125"/>
      <c r="U296" s="125"/>
      <c r="V296" s="125"/>
      <c r="W296" s="125"/>
      <c r="X296" s="125"/>
      <c r="Y296" s="125"/>
      <c r="Z296" s="125"/>
      <c r="AA296" s="125"/>
      <c r="AB296" s="125"/>
      <c r="AC296" s="125"/>
      <c r="AD296" s="125"/>
      <c r="AE296" s="125"/>
      <c r="AF296" s="125"/>
      <c r="AG296" s="125"/>
      <c r="AH296" s="125"/>
      <c r="AI296" s="125"/>
      <c r="AJ296" s="125"/>
      <c r="AK296" s="125"/>
      <c r="AL296" s="125"/>
      <c r="AM296" s="125"/>
      <c r="AN296" s="125"/>
      <c r="AO296" s="125"/>
      <c r="AP296" s="125"/>
      <c r="AQ296" s="125"/>
      <c r="AR296" s="125"/>
      <c r="AS296" s="125"/>
      <c r="AT296" s="125"/>
      <c r="AU296" s="125"/>
      <c r="AV296" s="125"/>
      <c r="AW296" s="125"/>
      <c r="AX296" s="125"/>
    </row>
    <row r="297" spans="1:50" s="106" customFormat="1" ht="12.75">
      <c r="A297" s="93"/>
      <c r="B297" s="93"/>
      <c r="C297" s="93"/>
      <c r="D297" s="93"/>
      <c r="E297" s="98"/>
      <c r="F297" s="98"/>
      <c r="G297" s="98"/>
      <c r="H297" s="98"/>
      <c r="I297" s="98"/>
      <c r="J297" s="98"/>
      <c r="K297" s="98"/>
      <c r="L297" s="98"/>
      <c r="M297" s="93"/>
      <c r="P297" s="125"/>
      <c r="Q297" s="125"/>
      <c r="R297" s="125"/>
      <c r="S297" s="125"/>
      <c r="T297" s="125"/>
      <c r="U297" s="125"/>
      <c r="V297" s="125"/>
      <c r="W297" s="125"/>
      <c r="X297" s="125"/>
      <c r="Y297" s="125"/>
      <c r="Z297" s="125"/>
      <c r="AA297" s="125"/>
      <c r="AB297" s="125"/>
      <c r="AC297" s="125"/>
      <c r="AD297" s="125"/>
      <c r="AE297" s="125"/>
      <c r="AF297" s="125"/>
      <c r="AG297" s="125"/>
      <c r="AH297" s="125"/>
      <c r="AI297" s="125"/>
      <c r="AJ297" s="125"/>
      <c r="AK297" s="125"/>
      <c r="AL297" s="125"/>
      <c r="AM297" s="125"/>
      <c r="AN297" s="125"/>
      <c r="AO297" s="125"/>
      <c r="AP297" s="125"/>
      <c r="AQ297" s="125"/>
      <c r="AR297" s="125"/>
      <c r="AS297" s="125"/>
      <c r="AT297" s="125"/>
      <c r="AU297" s="125"/>
      <c r="AV297" s="125"/>
      <c r="AW297" s="125"/>
      <c r="AX297" s="125"/>
    </row>
    <row r="298" spans="1:50" s="106" customFormat="1" ht="12.75">
      <c r="A298" s="93"/>
      <c r="B298" s="93"/>
      <c r="C298" s="93"/>
      <c r="D298" s="93"/>
      <c r="E298" s="98"/>
      <c r="F298" s="98"/>
      <c r="G298" s="98"/>
      <c r="H298" s="98"/>
      <c r="I298" s="98"/>
      <c r="J298" s="98"/>
      <c r="K298" s="98"/>
      <c r="L298" s="98"/>
      <c r="M298" s="93"/>
      <c r="P298" s="125"/>
      <c r="Q298" s="125"/>
      <c r="R298" s="125"/>
      <c r="S298" s="125"/>
      <c r="T298" s="125"/>
      <c r="U298" s="125"/>
      <c r="V298" s="125"/>
      <c r="W298" s="125"/>
      <c r="X298" s="125"/>
      <c r="Y298" s="125"/>
      <c r="Z298" s="125"/>
      <c r="AA298" s="125"/>
      <c r="AB298" s="125"/>
      <c r="AC298" s="125"/>
      <c r="AD298" s="125"/>
      <c r="AE298" s="125"/>
      <c r="AF298" s="125"/>
      <c r="AG298" s="125"/>
      <c r="AH298" s="125"/>
      <c r="AI298" s="125"/>
      <c r="AJ298" s="125"/>
      <c r="AK298" s="125"/>
      <c r="AL298" s="125"/>
      <c r="AM298" s="125"/>
      <c r="AN298" s="125"/>
      <c r="AO298" s="125"/>
      <c r="AP298" s="125"/>
      <c r="AQ298" s="125"/>
      <c r="AR298" s="125"/>
      <c r="AS298" s="125"/>
      <c r="AT298" s="125"/>
      <c r="AU298" s="125"/>
      <c r="AV298" s="125"/>
      <c r="AW298" s="125"/>
      <c r="AX298" s="125"/>
    </row>
  </sheetData>
  <sheetProtection/>
  <mergeCells count="13">
    <mergeCell ref="Q67:R67"/>
    <mergeCell ref="A1:M1"/>
    <mergeCell ref="A2:M2"/>
    <mergeCell ref="T29:Y29"/>
    <mergeCell ref="Q62:R62"/>
    <mergeCell ref="Q63:R63"/>
    <mergeCell ref="Q64:R64"/>
    <mergeCell ref="C270:L270"/>
    <mergeCell ref="C269:L269"/>
    <mergeCell ref="C268:L268"/>
    <mergeCell ref="N101:T101"/>
    <mergeCell ref="B116:L116"/>
    <mergeCell ref="C96:C107"/>
  </mergeCells>
  <printOptions/>
  <pageMargins left="0.37" right="0.17" top="0.33" bottom="0.42" header="0.24" footer="0.2"/>
  <pageSetup horizontalDpi="600" verticalDpi="600" orientation="landscape" paperSize="9" r:id="rId2"/>
  <headerFooter alignWithMargins="0">
    <oddFooter>&amp;C&amp;A</oddFooter>
  </headerFooter>
  <drawing r:id="rId1"/>
</worksheet>
</file>

<file path=xl/worksheets/sheet2.xml><?xml version="1.0" encoding="utf-8"?>
<worksheet xmlns="http://schemas.openxmlformats.org/spreadsheetml/2006/main" xmlns:r="http://schemas.openxmlformats.org/officeDocument/2006/relationships">
  <sheetPr>
    <tabColor indexed="13"/>
  </sheetPr>
  <dimension ref="A2:Y206"/>
  <sheetViews>
    <sheetView zoomScale="120" zoomScaleNormal="120" zoomScalePageLayoutView="0" workbookViewId="0" topLeftCell="A139">
      <selection activeCell="C12" sqref="C12"/>
    </sheetView>
  </sheetViews>
  <sheetFormatPr defaultColWidth="9.140625" defaultRowHeight="12.75"/>
  <cols>
    <col min="1" max="1" width="5.28125" style="0" customWidth="1"/>
    <col min="2" max="2" width="44.57421875" style="0" customWidth="1"/>
    <col min="3" max="3" width="25.00390625" style="0" customWidth="1"/>
    <col min="4" max="4" width="9.57421875" style="49" customWidth="1"/>
    <col min="5" max="5" width="19.140625" style="0" customWidth="1"/>
    <col min="9" max="9" width="20.140625" style="0" customWidth="1"/>
  </cols>
  <sheetData>
    <row r="1" ht="0.75" customHeight="1"/>
    <row r="2" spans="1:5" ht="32.25" customHeight="1">
      <c r="A2" s="429" t="s">
        <v>610</v>
      </c>
      <c r="B2" s="429"/>
      <c r="C2" s="429"/>
      <c r="D2" s="429"/>
      <c r="E2" s="429"/>
    </row>
    <row r="3" spans="1:5" ht="33" customHeight="1">
      <c r="A3" s="418" t="s">
        <v>604</v>
      </c>
      <c r="B3" s="419"/>
      <c r="C3" s="419"/>
      <c r="D3" s="419"/>
      <c r="E3" s="420"/>
    </row>
    <row r="4" spans="1:6" ht="39" customHeight="1">
      <c r="A4" s="1" t="s">
        <v>0</v>
      </c>
      <c r="B4" s="2" t="s">
        <v>78</v>
      </c>
      <c r="C4" s="2" t="s">
        <v>94</v>
      </c>
      <c r="D4" s="3" t="s">
        <v>2</v>
      </c>
      <c r="E4" s="4" t="s">
        <v>79</v>
      </c>
      <c r="F4" t="s">
        <v>90</v>
      </c>
    </row>
    <row r="5" spans="1:25" s="81" customFormat="1" ht="20.25" customHeight="1">
      <c r="A5" s="76">
        <v>1</v>
      </c>
      <c r="B5" s="77" t="s">
        <v>80</v>
      </c>
      <c r="C5" s="77" t="s">
        <v>81</v>
      </c>
      <c r="D5" s="78">
        <v>4</v>
      </c>
      <c r="E5" s="79">
        <v>5</v>
      </c>
      <c r="F5" s="80"/>
      <c r="G5" s="80"/>
      <c r="H5" s="80"/>
      <c r="I5" s="80"/>
      <c r="J5" s="80"/>
      <c r="K5" s="80"/>
      <c r="L5" s="80"/>
      <c r="M5" s="80"/>
      <c r="N5" s="80"/>
      <c r="O5" s="80"/>
      <c r="P5" s="80"/>
      <c r="Q5" s="80"/>
      <c r="R5" s="80"/>
      <c r="S5" s="80"/>
      <c r="T5" s="80"/>
      <c r="U5" s="80"/>
      <c r="V5" s="80"/>
      <c r="W5" s="80"/>
      <c r="X5" s="80"/>
      <c r="Y5" s="80"/>
    </row>
    <row r="6" spans="1:5" ht="31.5" customHeight="1">
      <c r="A6" s="1"/>
      <c r="B6" s="421" t="s">
        <v>163</v>
      </c>
      <c r="C6" s="422"/>
      <c r="D6" s="422"/>
      <c r="E6" s="423"/>
    </row>
    <row r="7" spans="1:5" ht="30.75" customHeight="1">
      <c r="A7" s="1">
        <v>1</v>
      </c>
      <c r="B7" s="424" t="s">
        <v>189</v>
      </c>
      <c r="C7" s="424"/>
      <c r="D7" s="424"/>
      <c r="E7" s="424"/>
    </row>
    <row r="8" spans="1:5" s="48" customFormat="1" ht="15.75">
      <c r="A8" s="51" t="s">
        <v>164</v>
      </c>
      <c r="B8" s="64" t="s">
        <v>165</v>
      </c>
      <c r="C8" s="65"/>
      <c r="D8" s="65"/>
      <c r="E8" s="66"/>
    </row>
    <row r="9" spans="1:5" ht="21.75" customHeight="1">
      <c r="A9" s="19">
        <v>1</v>
      </c>
      <c r="B9" s="41" t="s">
        <v>166</v>
      </c>
      <c r="C9" s="10"/>
      <c r="D9" s="42" t="s">
        <v>13</v>
      </c>
      <c r="E9" s="44">
        <v>231000</v>
      </c>
    </row>
    <row r="10" spans="1:5" ht="21.75" customHeight="1">
      <c r="A10" s="19">
        <v>2</v>
      </c>
      <c r="B10" s="41" t="s">
        <v>167</v>
      </c>
      <c r="C10" s="10"/>
      <c r="D10" s="42" t="s">
        <v>13</v>
      </c>
      <c r="E10" s="44">
        <v>199000</v>
      </c>
    </row>
    <row r="11" spans="1:5" ht="21.75" customHeight="1">
      <c r="A11" s="19">
        <v>3</v>
      </c>
      <c r="B11" s="41" t="s">
        <v>168</v>
      </c>
      <c r="C11" s="10"/>
      <c r="D11" s="42" t="s">
        <v>13</v>
      </c>
      <c r="E11" s="22">
        <v>213000</v>
      </c>
    </row>
    <row r="12" spans="1:5" ht="21.75" customHeight="1">
      <c r="A12" s="19">
        <v>4</v>
      </c>
      <c r="B12" s="41" t="s">
        <v>169</v>
      </c>
      <c r="C12" s="10"/>
      <c r="D12" s="42" t="s">
        <v>13</v>
      </c>
      <c r="E12" s="22">
        <v>120000</v>
      </c>
    </row>
    <row r="13" spans="1:5" ht="21.75" customHeight="1">
      <c r="A13" s="19">
        <v>5</v>
      </c>
      <c r="B13" s="41" t="s">
        <v>170</v>
      </c>
      <c r="C13" s="10"/>
      <c r="D13" s="42" t="s">
        <v>13</v>
      </c>
      <c r="E13" s="22">
        <v>80000</v>
      </c>
    </row>
    <row r="14" spans="1:5" ht="21.75" customHeight="1">
      <c r="A14" s="19">
        <v>6</v>
      </c>
      <c r="B14" s="41" t="s">
        <v>171</v>
      </c>
      <c r="C14" s="10"/>
      <c r="D14" s="42" t="s">
        <v>13</v>
      </c>
      <c r="E14" s="22">
        <v>153000</v>
      </c>
    </row>
    <row r="15" spans="1:5" s="48" customFormat="1" ht="15.75">
      <c r="A15" s="19" t="s">
        <v>172</v>
      </c>
      <c r="B15" s="62" t="s">
        <v>173</v>
      </c>
      <c r="C15" s="10"/>
      <c r="D15" s="42"/>
      <c r="E15" s="18"/>
    </row>
    <row r="16" spans="1:5" ht="20.25" customHeight="1">
      <c r="A16" s="19">
        <v>1</v>
      </c>
      <c r="B16" s="41" t="s">
        <v>174</v>
      </c>
      <c r="C16" s="10"/>
      <c r="D16" s="42" t="s">
        <v>13</v>
      </c>
      <c r="E16" s="22">
        <v>213000</v>
      </c>
    </row>
    <row r="17" spans="1:5" ht="20.25" customHeight="1">
      <c r="A17" s="19">
        <v>2</v>
      </c>
      <c r="B17" s="41" t="s">
        <v>175</v>
      </c>
      <c r="C17" s="10"/>
      <c r="D17" s="42" t="s">
        <v>13</v>
      </c>
      <c r="E17" s="22">
        <v>205000</v>
      </c>
    </row>
    <row r="18" spans="1:5" ht="20.25" customHeight="1">
      <c r="A18" s="19">
        <v>3</v>
      </c>
      <c r="B18" s="41" t="s">
        <v>176</v>
      </c>
      <c r="C18" s="10"/>
      <c r="D18" s="42" t="s">
        <v>13</v>
      </c>
      <c r="E18" s="22">
        <v>190000</v>
      </c>
    </row>
    <row r="19" spans="1:5" ht="20.25" customHeight="1">
      <c r="A19" s="19">
        <v>4</v>
      </c>
      <c r="B19" s="41" t="s">
        <v>177</v>
      </c>
      <c r="C19" s="10"/>
      <c r="D19" s="42" t="s">
        <v>13</v>
      </c>
      <c r="E19" s="22">
        <v>90000</v>
      </c>
    </row>
    <row r="20" spans="1:5" ht="20.25" customHeight="1">
      <c r="A20" s="19">
        <v>5</v>
      </c>
      <c r="B20" s="41" t="s">
        <v>178</v>
      </c>
      <c r="C20" s="10"/>
      <c r="D20" s="42" t="s">
        <v>13</v>
      </c>
      <c r="E20" s="22">
        <v>50000</v>
      </c>
    </row>
    <row r="21" spans="1:5" s="48" customFormat="1" ht="29.25" customHeight="1">
      <c r="A21" s="19" t="s">
        <v>179</v>
      </c>
      <c r="B21" s="62" t="s">
        <v>180</v>
      </c>
      <c r="C21" s="10"/>
      <c r="D21" s="42"/>
      <c r="E21" s="18"/>
    </row>
    <row r="22" spans="1:5" ht="29.25" customHeight="1">
      <c r="A22" s="19">
        <v>1</v>
      </c>
      <c r="B22" s="41" t="s">
        <v>181</v>
      </c>
      <c r="C22" s="10"/>
      <c r="D22" s="42" t="s">
        <v>13</v>
      </c>
      <c r="E22" s="22">
        <v>120000</v>
      </c>
    </row>
    <row r="23" spans="1:5" ht="25.5" customHeight="1">
      <c r="A23" s="19">
        <v>2</v>
      </c>
      <c r="B23" s="41" t="s">
        <v>182</v>
      </c>
      <c r="C23" s="10"/>
      <c r="D23" s="42" t="s">
        <v>13</v>
      </c>
      <c r="E23" s="22">
        <v>104000</v>
      </c>
    </row>
    <row r="24" spans="1:5" ht="26.25" customHeight="1">
      <c r="A24" s="19">
        <v>3</v>
      </c>
      <c r="B24" s="41" t="s">
        <v>183</v>
      </c>
      <c r="C24" s="10"/>
      <c r="D24" s="42" t="s">
        <v>13</v>
      </c>
      <c r="E24" s="22">
        <v>91000</v>
      </c>
    </row>
    <row r="25" spans="1:5" s="48" customFormat="1" ht="22.5" customHeight="1">
      <c r="A25" s="19" t="s">
        <v>184</v>
      </c>
      <c r="B25" s="61" t="s">
        <v>185</v>
      </c>
      <c r="C25" s="10"/>
      <c r="D25" s="42"/>
      <c r="E25" s="18"/>
    </row>
    <row r="26" spans="1:5" ht="32.25" customHeight="1">
      <c r="A26" s="19">
        <v>1</v>
      </c>
      <c r="B26" s="41" t="s">
        <v>186</v>
      </c>
      <c r="C26" s="10"/>
      <c r="D26" s="42" t="s">
        <v>13</v>
      </c>
      <c r="E26" s="22">
        <v>12000</v>
      </c>
    </row>
    <row r="27" spans="1:5" ht="30" customHeight="1">
      <c r="A27" s="19">
        <v>2</v>
      </c>
      <c r="B27" s="41" t="s">
        <v>187</v>
      </c>
      <c r="C27" s="50"/>
      <c r="D27" s="42" t="s">
        <v>13</v>
      </c>
      <c r="E27" s="22">
        <v>10000</v>
      </c>
    </row>
    <row r="28" spans="1:5" ht="30.75" customHeight="1">
      <c r="A28" s="57">
        <v>3</v>
      </c>
      <c r="B28" s="21" t="s">
        <v>188</v>
      </c>
      <c r="C28" s="67"/>
      <c r="D28" s="20" t="s">
        <v>13</v>
      </c>
      <c r="E28" s="31">
        <v>8000</v>
      </c>
    </row>
    <row r="29" spans="1:5" s="45" customFormat="1" ht="34.5" customHeight="1">
      <c r="A29" s="71">
        <v>2</v>
      </c>
      <c r="B29" s="425" t="s">
        <v>190</v>
      </c>
      <c r="C29" s="425"/>
      <c r="D29" s="425"/>
      <c r="E29" s="425"/>
    </row>
    <row r="30" spans="1:5" ht="29.25" customHeight="1">
      <c r="A30" s="68"/>
      <c r="B30" s="27" t="s">
        <v>82</v>
      </c>
      <c r="C30" s="430" t="s">
        <v>120</v>
      </c>
      <c r="D30" s="8" t="s">
        <v>135</v>
      </c>
      <c r="E30" s="69">
        <v>225000</v>
      </c>
    </row>
    <row r="31" spans="1:5" ht="29.25" customHeight="1">
      <c r="A31" s="9"/>
      <c r="B31" s="6" t="s">
        <v>83</v>
      </c>
      <c r="C31" s="431"/>
      <c r="D31" s="5" t="s">
        <v>135</v>
      </c>
      <c r="E31" s="29">
        <v>225000</v>
      </c>
    </row>
    <row r="32" spans="1:9" ht="29.25" customHeight="1">
      <c r="A32" s="9"/>
      <c r="B32" s="6" t="s">
        <v>84</v>
      </c>
      <c r="C32" s="431"/>
      <c r="D32" s="5" t="s">
        <v>135</v>
      </c>
      <c r="E32" s="29">
        <v>215000</v>
      </c>
      <c r="I32" s="46"/>
    </row>
    <row r="33" spans="1:9" ht="29.25" customHeight="1">
      <c r="A33" s="9"/>
      <c r="B33" s="6" t="s">
        <v>121</v>
      </c>
      <c r="C33" s="432"/>
      <c r="D33" s="5" t="s">
        <v>135</v>
      </c>
      <c r="E33" s="29">
        <v>200000</v>
      </c>
      <c r="I33" s="46"/>
    </row>
    <row r="34" spans="1:9" ht="29.25" customHeight="1">
      <c r="A34" s="9"/>
      <c r="B34" s="6" t="s">
        <v>308</v>
      </c>
      <c r="C34" s="431" t="s">
        <v>120</v>
      </c>
      <c r="D34" s="5" t="s">
        <v>135</v>
      </c>
      <c r="E34" s="29">
        <v>110000</v>
      </c>
      <c r="I34" s="46"/>
    </row>
    <row r="35" spans="1:5" ht="29.25" customHeight="1">
      <c r="A35" s="9"/>
      <c r="B35" s="6" t="s">
        <v>85</v>
      </c>
      <c r="C35" s="432"/>
      <c r="D35" s="5" t="s">
        <v>135</v>
      </c>
      <c r="E35" s="30">
        <v>130000</v>
      </c>
    </row>
    <row r="36" spans="1:5" ht="29.25" customHeight="1">
      <c r="A36" s="60"/>
      <c r="B36" s="28" t="s">
        <v>122</v>
      </c>
      <c r="C36" s="72"/>
      <c r="D36" s="5" t="s">
        <v>135</v>
      </c>
      <c r="E36" s="73">
        <v>220000</v>
      </c>
    </row>
    <row r="37" spans="1:5" ht="24.75" customHeight="1">
      <c r="A37" s="60"/>
      <c r="B37" s="28" t="s">
        <v>231</v>
      </c>
      <c r="C37" s="72"/>
      <c r="D37" s="5" t="s">
        <v>135</v>
      </c>
      <c r="E37" s="73">
        <v>200000</v>
      </c>
    </row>
    <row r="38" spans="1:9" s="93" customFormat="1" ht="30.75" customHeight="1">
      <c r="A38" s="1">
        <v>3</v>
      </c>
      <c r="B38" s="424" t="s">
        <v>191</v>
      </c>
      <c r="C38" s="424"/>
      <c r="D38" s="424"/>
      <c r="E38" s="424"/>
      <c r="I38" s="133"/>
    </row>
    <row r="39" spans="1:5" s="48" customFormat="1" ht="31.5">
      <c r="A39" s="51" t="s">
        <v>164</v>
      </c>
      <c r="B39" s="64" t="s">
        <v>279</v>
      </c>
      <c r="C39" s="65" t="s">
        <v>192</v>
      </c>
      <c r="D39" s="65"/>
      <c r="E39" s="66"/>
    </row>
    <row r="40" spans="1:5" ht="28.5" customHeight="1">
      <c r="A40" s="19">
        <v>1</v>
      </c>
      <c r="B40" s="41" t="s">
        <v>277</v>
      </c>
      <c r="C40" s="10"/>
      <c r="D40" s="42" t="s">
        <v>193</v>
      </c>
      <c r="E40" s="83">
        <v>596000</v>
      </c>
    </row>
    <row r="41" spans="1:5" ht="32.25" customHeight="1">
      <c r="A41" s="19">
        <v>2</v>
      </c>
      <c r="B41" s="41" t="s">
        <v>278</v>
      </c>
      <c r="C41" s="10"/>
      <c r="D41" s="42" t="s">
        <v>193</v>
      </c>
      <c r="E41" s="83">
        <v>1998000</v>
      </c>
    </row>
    <row r="42" spans="1:5" s="48" customFormat="1" ht="34.5" customHeight="1">
      <c r="A42" s="19" t="s">
        <v>172</v>
      </c>
      <c r="B42" s="62" t="s">
        <v>276</v>
      </c>
      <c r="C42" s="10" t="s">
        <v>194</v>
      </c>
      <c r="D42" s="42"/>
      <c r="E42" s="16"/>
    </row>
    <row r="43" spans="1:5" ht="27" customHeight="1">
      <c r="A43" s="19">
        <v>1</v>
      </c>
      <c r="B43" s="41" t="s">
        <v>203</v>
      </c>
      <c r="C43" s="10"/>
      <c r="D43" s="42" t="s">
        <v>193</v>
      </c>
      <c r="E43" s="16">
        <v>349800</v>
      </c>
    </row>
    <row r="44" spans="1:5" ht="26.25" customHeight="1">
      <c r="A44" s="19">
        <v>2</v>
      </c>
      <c r="B44" s="41" t="s">
        <v>204</v>
      </c>
      <c r="C44" s="10"/>
      <c r="D44" s="42"/>
      <c r="E44" s="16">
        <v>991000</v>
      </c>
    </row>
    <row r="45" spans="1:5" ht="26.25" customHeight="1">
      <c r="A45" s="19">
        <v>3</v>
      </c>
      <c r="B45" s="41" t="s">
        <v>205</v>
      </c>
      <c r="C45" s="10"/>
      <c r="D45" s="42" t="s">
        <v>193</v>
      </c>
      <c r="E45" s="16">
        <v>338000</v>
      </c>
    </row>
    <row r="46" spans="1:5" ht="30" customHeight="1">
      <c r="A46" s="19">
        <v>4</v>
      </c>
      <c r="B46" s="41" t="s">
        <v>206</v>
      </c>
      <c r="C46" s="10"/>
      <c r="D46" s="42" t="s">
        <v>193</v>
      </c>
      <c r="E46" s="16">
        <v>1100000</v>
      </c>
    </row>
    <row r="47" spans="1:5" s="48" customFormat="1" ht="29.25" customHeight="1">
      <c r="A47" s="19" t="s">
        <v>179</v>
      </c>
      <c r="B47" s="62" t="s">
        <v>280</v>
      </c>
      <c r="C47" s="10" t="s">
        <v>195</v>
      </c>
      <c r="D47" s="42"/>
      <c r="E47" s="16"/>
    </row>
    <row r="48" spans="1:5" s="48" customFormat="1" ht="29.25" customHeight="1">
      <c r="A48" s="19">
        <v>1</v>
      </c>
      <c r="B48" s="41" t="s">
        <v>207</v>
      </c>
      <c r="C48" s="10"/>
      <c r="D48" s="42" t="s">
        <v>193</v>
      </c>
      <c r="E48" s="16">
        <v>228000</v>
      </c>
    </row>
    <row r="49" spans="1:5" s="48" customFormat="1" ht="29.25" customHeight="1">
      <c r="A49" s="19">
        <v>2</v>
      </c>
      <c r="B49" s="41" t="s">
        <v>208</v>
      </c>
      <c r="C49" s="10"/>
      <c r="D49" s="42" t="s">
        <v>193</v>
      </c>
      <c r="E49" s="16">
        <v>996000</v>
      </c>
    </row>
    <row r="50" spans="1:5" s="48" customFormat="1" ht="29.25" customHeight="1">
      <c r="A50" s="19">
        <v>3</v>
      </c>
      <c r="B50" s="41" t="s">
        <v>209</v>
      </c>
      <c r="C50" s="10"/>
      <c r="D50" s="42" t="s">
        <v>193</v>
      </c>
      <c r="E50" s="16">
        <v>3239000</v>
      </c>
    </row>
    <row r="51" spans="1:5" s="48" customFormat="1" ht="31.5">
      <c r="A51" s="19">
        <v>4</v>
      </c>
      <c r="B51" s="41" t="s">
        <v>210</v>
      </c>
      <c r="C51" s="10"/>
      <c r="D51" s="42" t="s">
        <v>193</v>
      </c>
      <c r="E51" s="16">
        <v>251000</v>
      </c>
    </row>
    <row r="52" spans="1:5" s="48" customFormat="1" ht="32.25" customHeight="1">
      <c r="A52" s="19">
        <v>5</v>
      </c>
      <c r="B52" s="41" t="s">
        <v>211</v>
      </c>
      <c r="C52" s="10"/>
      <c r="D52" s="42" t="s">
        <v>193</v>
      </c>
      <c r="E52" s="16">
        <v>1090000</v>
      </c>
    </row>
    <row r="53" spans="1:5" s="48" customFormat="1" ht="32.25" customHeight="1">
      <c r="A53" s="19">
        <v>6</v>
      </c>
      <c r="B53" s="41" t="s">
        <v>212</v>
      </c>
      <c r="C53" s="10"/>
      <c r="D53" s="42" t="s">
        <v>193</v>
      </c>
      <c r="E53" s="16">
        <v>3560000</v>
      </c>
    </row>
    <row r="54" spans="1:5" s="48" customFormat="1" ht="33" customHeight="1">
      <c r="A54" s="19" t="s">
        <v>184</v>
      </c>
      <c r="B54" s="61" t="s">
        <v>281</v>
      </c>
      <c r="C54" s="10" t="s">
        <v>196</v>
      </c>
      <c r="D54" s="42"/>
      <c r="E54" s="16"/>
    </row>
    <row r="55" spans="1:5" s="48" customFormat="1" ht="35.25" customHeight="1">
      <c r="A55" s="19">
        <v>1</v>
      </c>
      <c r="B55" s="41" t="s">
        <v>213</v>
      </c>
      <c r="C55" s="10"/>
      <c r="D55" s="42" t="s">
        <v>193</v>
      </c>
      <c r="E55" s="16">
        <v>154000</v>
      </c>
    </row>
    <row r="56" spans="1:5" s="48" customFormat="1" ht="35.25" customHeight="1">
      <c r="A56" s="19">
        <v>2</v>
      </c>
      <c r="B56" s="41" t="s">
        <v>214</v>
      </c>
      <c r="C56" s="10"/>
      <c r="D56" s="42" t="s">
        <v>193</v>
      </c>
      <c r="E56" s="16">
        <v>664400</v>
      </c>
    </row>
    <row r="57" spans="1:5" s="48" customFormat="1" ht="35.25" customHeight="1">
      <c r="A57" s="19">
        <v>3</v>
      </c>
      <c r="B57" s="41" t="s">
        <v>215</v>
      </c>
      <c r="C57" s="10"/>
      <c r="D57" s="42" t="s">
        <v>193</v>
      </c>
      <c r="E57" s="16">
        <v>2167000</v>
      </c>
    </row>
    <row r="58" spans="1:5" s="48" customFormat="1" ht="35.25" customHeight="1">
      <c r="A58" s="89">
        <v>4</v>
      </c>
      <c r="B58" s="41" t="s">
        <v>216</v>
      </c>
      <c r="C58" s="10"/>
      <c r="D58" s="42" t="s">
        <v>193</v>
      </c>
      <c r="E58" s="16">
        <v>169400</v>
      </c>
    </row>
    <row r="59" spans="1:5" s="48" customFormat="1" ht="35.25" customHeight="1">
      <c r="A59" s="51">
        <v>5</v>
      </c>
      <c r="B59" s="52" t="s">
        <v>217</v>
      </c>
      <c r="C59" s="87"/>
      <c r="D59" s="54" t="s">
        <v>193</v>
      </c>
      <c r="E59" s="88">
        <v>730840</v>
      </c>
    </row>
    <row r="60" spans="1:5" s="48" customFormat="1" ht="35.25" customHeight="1">
      <c r="A60" s="19">
        <v>6</v>
      </c>
      <c r="B60" s="41" t="s">
        <v>218</v>
      </c>
      <c r="C60" s="10"/>
      <c r="D60" s="42" t="s">
        <v>193</v>
      </c>
      <c r="E60" s="16">
        <v>2383700</v>
      </c>
    </row>
    <row r="61" spans="1:5" s="48" customFormat="1" ht="36" customHeight="1">
      <c r="A61" s="19" t="s">
        <v>197</v>
      </c>
      <c r="B61" s="61" t="s">
        <v>282</v>
      </c>
      <c r="C61" s="10" t="s">
        <v>198</v>
      </c>
      <c r="D61" s="42"/>
      <c r="E61" s="16"/>
    </row>
    <row r="62" spans="1:5" s="48" customFormat="1" ht="39" customHeight="1">
      <c r="A62" s="19">
        <v>1</v>
      </c>
      <c r="B62" s="41" t="s">
        <v>219</v>
      </c>
      <c r="C62" s="10"/>
      <c r="D62" s="42" t="s">
        <v>193</v>
      </c>
      <c r="E62" s="16">
        <v>296000</v>
      </c>
    </row>
    <row r="63" spans="1:5" s="48" customFormat="1" ht="39" customHeight="1">
      <c r="A63" s="19">
        <v>2</v>
      </c>
      <c r="B63" s="41" t="s">
        <v>220</v>
      </c>
      <c r="C63" s="10"/>
      <c r="D63" s="42" t="s">
        <v>193</v>
      </c>
      <c r="E63" s="16">
        <v>1296000</v>
      </c>
    </row>
    <row r="64" spans="1:5" s="48" customFormat="1" ht="39" customHeight="1">
      <c r="A64" s="19"/>
      <c r="B64" s="41" t="s">
        <v>469</v>
      </c>
      <c r="C64" s="10"/>
      <c r="D64" s="42" t="s">
        <v>193</v>
      </c>
      <c r="E64" s="16">
        <v>4230000</v>
      </c>
    </row>
    <row r="65" spans="1:5" s="48" customFormat="1" ht="39" customHeight="1">
      <c r="A65" s="19">
        <v>3</v>
      </c>
      <c r="B65" s="41" t="s">
        <v>221</v>
      </c>
      <c r="C65" s="10"/>
      <c r="D65" s="42" t="s">
        <v>193</v>
      </c>
      <c r="E65" s="16">
        <v>326000</v>
      </c>
    </row>
    <row r="66" spans="1:5" s="48" customFormat="1" ht="39" customHeight="1">
      <c r="A66" s="19">
        <v>4</v>
      </c>
      <c r="B66" s="41" t="s">
        <v>222</v>
      </c>
      <c r="C66" s="10"/>
      <c r="D66" s="42" t="s">
        <v>193</v>
      </c>
      <c r="E66" s="16">
        <v>1426000</v>
      </c>
    </row>
    <row r="67" spans="1:5" s="48" customFormat="1" ht="39" customHeight="1">
      <c r="A67" s="19"/>
      <c r="B67" s="41" t="s">
        <v>468</v>
      </c>
      <c r="C67" s="10"/>
      <c r="D67" s="42" t="s">
        <v>193</v>
      </c>
      <c r="E67" s="16">
        <v>4660000</v>
      </c>
    </row>
    <row r="68" spans="1:5" s="48" customFormat="1" ht="39" customHeight="1">
      <c r="A68" s="19">
        <v>5</v>
      </c>
      <c r="B68" s="41" t="s">
        <v>223</v>
      </c>
      <c r="C68" s="10"/>
      <c r="D68" s="42" t="s">
        <v>193</v>
      </c>
      <c r="E68" s="16">
        <v>340000</v>
      </c>
    </row>
    <row r="69" spans="1:5" s="48" customFormat="1" ht="39" customHeight="1">
      <c r="A69" s="19">
        <v>6</v>
      </c>
      <c r="B69" s="41" t="s">
        <v>224</v>
      </c>
      <c r="C69" s="10"/>
      <c r="D69" s="42" t="s">
        <v>193</v>
      </c>
      <c r="E69" s="16">
        <v>1489000</v>
      </c>
    </row>
    <row r="70" spans="1:5" s="48" customFormat="1" ht="36" customHeight="1">
      <c r="A70" s="19" t="s">
        <v>199</v>
      </c>
      <c r="B70" s="61" t="s">
        <v>283</v>
      </c>
      <c r="C70" s="10" t="s">
        <v>200</v>
      </c>
      <c r="D70" s="42"/>
      <c r="E70" s="16"/>
    </row>
    <row r="71" spans="1:5" s="48" customFormat="1" ht="30.75" customHeight="1">
      <c r="A71" s="19">
        <v>1</v>
      </c>
      <c r="B71" s="41" t="s">
        <v>225</v>
      </c>
      <c r="C71" s="10"/>
      <c r="D71" s="42" t="s">
        <v>193</v>
      </c>
      <c r="E71" s="16">
        <v>552200</v>
      </c>
    </row>
    <row r="72" spans="1:5" s="48" customFormat="1" ht="28.5" customHeight="1">
      <c r="A72" s="19">
        <v>2</v>
      </c>
      <c r="B72" s="41" t="s">
        <v>226</v>
      </c>
      <c r="C72" s="10"/>
      <c r="D72" s="42" t="s">
        <v>193</v>
      </c>
      <c r="E72" s="16">
        <v>2129600</v>
      </c>
    </row>
    <row r="73" spans="1:5" s="48" customFormat="1" ht="40.5" customHeight="1">
      <c r="A73" s="19" t="s">
        <v>201</v>
      </c>
      <c r="B73" s="61" t="s">
        <v>284</v>
      </c>
      <c r="C73" s="10" t="s">
        <v>202</v>
      </c>
      <c r="D73" s="42"/>
      <c r="E73" s="16"/>
    </row>
    <row r="74" spans="1:5" s="48" customFormat="1" ht="32.25" customHeight="1">
      <c r="A74" s="57">
        <v>1</v>
      </c>
      <c r="B74" s="21" t="s">
        <v>228</v>
      </c>
      <c r="C74" s="58"/>
      <c r="D74" s="20" t="s">
        <v>227</v>
      </c>
      <c r="E74" s="59">
        <v>379000</v>
      </c>
    </row>
    <row r="75" spans="1:9" ht="51" customHeight="1">
      <c r="A75" s="1">
        <v>4</v>
      </c>
      <c r="B75" s="424" t="s">
        <v>302</v>
      </c>
      <c r="C75" s="424"/>
      <c r="D75" s="424"/>
      <c r="E75" s="424"/>
      <c r="I75" s="47"/>
    </row>
    <row r="76" spans="1:5" ht="24" customHeight="1">
      <c r="A76" s="70">
        <v>1</v>
      </c>
      <c r="B76" s="70" t="s">
        <v>292</v>
      </c>
      <c r="C76" s="70" t="s">
        <v>298</v>
      </c>
      <c r="D76" s="74" t="s">
        <v>301</v>
      </c>
      <c r="E76" s="75">
        <v>1090000</v>
      </c>
    </row>
    <row r="77" spans="1:5" ht="24" customHeight="1">
      <c r="A77" s="55">
        <v>2</v>
      </c>
      <c r="B77" s="55" t="s">
        <v>293</v>
      </c>
      <c r="C77" s="55" t="s">
        <v>298</v>
      </c>
      <c r="D77" s="63" t="s">
        <v>301</v>
      </c>
      <c r="E77" s="56">
        <v>1190000</v>
      </c>
    </row>
    <row r="78" spans="1:5" ht="24" customHeight="1">
      <c r="A78" s="55">
        <v>3</v>
      </c>
      <c r="B78" s="55" t="s">
        <v>294</v>
      </c>
      <c r="C78" s="55" t="s">
        <v>298</v>
      </c>
      <c r="D78" s="63" t="s">
        <v>301</v>
      </c>
      <c r="E78" s="56">
        <v>1290000</v>
      </c>
    </row>
    <row r="79" spans="1:5" ht="24" customHeight="1">
      <c r="A79" s="55">
        <v>4</v>
      </c>
      <c r="B79" s="55" t="s">
        <v>295</v>
      </c>
      <c r="C79" s="55" t="s">
        <v>298</v>
      </c>
      <c r="D79" s="63" t="s">
        <v>301</v>
      </c>
      <c r="E79" s="56">
        <v>1390000</v>
      </c>
    </row>
    <row r="80" spans="1:5" ht="24" customHeight="1">
      <c r="A80" s="55">
        <v>5</v>
      </c>
      <c r="B80" s="55" t="s">
        <v>296</v>
      </c>
      <c r="C80" s="55" t="s">
        <v>298</v>
      </c>
      <c r="D80" s="63" t="s">
        <v>301</v>
      </c>
      <c r="E80" s="56">
        <v>1490000</v>
      </c>
    </row>
    <row r="81" spans="1:5" ht="24" customHeight="1">
      <c r="A81" s="55">
        <v>6</v>
      </c>
      <c r="B81" s="55" t="s">
        <v>297</v>
      </c>
      <c r="C81" s="55" t="s">
        <v>298</v>
      </c>
      <c r="D81" s="63" t="s">
        <v>301</v>
      </c>
      <c r="E81" s="56">
        <v>1550000</v>
      </c>
    </row>
    <row r="82" spans="1:5" ht="24" customHeight="1">
      <c r="A82" s="55">
        <v>7</v>
      </c>
      <c r="B82" s="55" t="s">
        <v>292</v>
      </c>
      <c r="C82" s="55" t="s">
        <v>299</v>
      </c>
      <c r="D82" s="63" t="s">
        <v>301</v>
      </c>
      <c r="E82" s="56">
        <v>1080000</v>
      </c>
    </row>
    <row r="83" spans="1:5" ht="24" customHeight="1">
      <c r="A83" s="55">
        <v>8</v>
      </c>
      <c r="B83" s="55" t="s">
        <v>293</v>
      </c>
      <c r="C83" s="55" t="s">
        <v>299</v>
      </c>
      <c r="D83" s="63" t="s">
        <v>301</v>
      </c>
      <c r="E83" s="56">
        <v>1180000</v>
      </c>
    </row>
    <row r="84" spans="1:5" ht="24" customHeight="1">
      <c r="A84" s="55">
        <v>9</v>
      </c>
      <c r="B84" s="55" t="s">
        <v>294</v>
      </c>
      <c r="C84" s="55" t="s">
        <v>299</v>
      </c>
      <c r="D84" s="63" t="s">
        <v>301</v>
      </c>
      <c r="E84" s="56">
        <v>1280000</v>
      </c>
    </row>
    <row r="85" spans="1:5" ht="24" customHeight="1">
      <c r="A85" s="55">
        <v>10</v>
      </c>
      <c r="B85" s="55" t="s">
        <v>295</v>
      </c>
      <c r="C85" s="55" t="s">
        <v>299</v>
      </c>
      <c r="D85" s="63" t="s">
        <v>301</v>
      </c>
      <c r="E85" s="56">
        <v>1380000</v>
      </c>
    </row>
    <row r="86" spans="1:5" ht="24" customHeight="1">
      <c r="A86" s="55">
        <v>11</v>
      </c>
      <c r="B86" s="55" t="s">
        <v>296</v>
      </c>
      <c r="C86" s="55" t="s">
        <v>299</v>
      </c>
      <c r="D86" s="63" t="s">
        <v>301</v>
      </c>
      <c r="E86" s="56">
        <v>1480000</v>
      </c>
    </row>
    <row r="87" spans="1:5" ht="24" customHeight="1">
      <c r="A87" s="55">
        <v>12</v>
      </c>
      <c r="B87" s="55" t="s">
        <v>297</v>
      </c>
      <c r="C87" s="55" t="s">
        <v>299</v>
      </c>
      <c r="D87" s="63" t="s">
        <v>301</v>
      </c>
      <c r="E87" s="56">
        <v>1510000</v>
      </c>
    </row>
    <row r="88" spans="1:5" ht="24" customHeight="1">
      <c r="A88" s="55">
        <v>13</v>
      </c>
      <c r="B88" s="55" t="s">
        <v>292</v>
      </c>
      <c r="C88" s="55" t="s">
        <v>300</v>
      </c>
      <c r="D88" s="63" t="s">
        <v>301</v>
      </c>
      <c r="E88" s="56">
        <v>1070000</v>
      </c>
    </row>
    <row r="89" spans="1:5" ht="24" customHeight="1">
      <c r="A89" s="55">
        <v>14</v>
      </c>
      <c r="B89" s="55" t="s">
        <v>293</v>
      </c>
      <c r="C89" s="55" t="s">
        <v>300</v>
      </c>
      <c r="D89" s="63" t="s">
        <v>301</v>
      </c>
      <c r="E89" s="56">
        <v>1170000</v>
      </c>
    </row>
    <row r="90" spans="1:5" ht="24" customHeight="1">
      <c r="A90" s="55">
        <v>15</v>
      </c>
      <c r="B90" s="55" t="s">
        <v>294</v>
      </c>
      <c r="C90" s="55" t="s">
        <v>300</v>
      </c>
      <c r="D90" s="63" t="s">
        <v>301</v>
      </c>
      <c r="E90" s="56">
        <v>1270000</v>
      </c>
    </row>
    <row r="91" spans="1:5" ht="24" customHeight="1">
      <c r="A91" s="55">
        <v>16</v>
      </c>
      <c r="B91" s="55" t="s">
        <v>295</v>
      </c>
      <c r="C91" s="55" t="s">
        <v>300</v>
      </c>
      <c r="D91" s="63" t="s">
        <v>301</v>
      </c>
      <c r="E91" s="56">
        <v>1370000</v>
      </c>
    </row>
    <row r="92" spans="1:5" ht="24" customHeight="1">
      <c r="A92" s="55">
        <v>17</v>
      </c>
      <c r="B92" s="55" t="s">
        <v>296</v>
      </c>
      <c r="C92" s="55" t="s">
        <v>300</v>
      </c>
      <c r="D92" s="63" t="s">
        <v>301</v>
      </c>
      <c r="E92" s="56">
        <v>1410000</v>
      </c>
    </row>
    <row r="93" spans="1:5" ht="24" customHeight="1">
      <c r="A93" s="55">
        <v>18</v>
      </c>
      <c r="B93" s="55" t="s">
        <v>297</v>
      </c>
      <c r="C93" s="55" t="s">
        <v>300</v>
      </c>
      <c r="D93" s="63" t="s">
        <v>301</v>
      </c>
      <c r="E93" s="56">
        <v>1510000</v>
      </c>
    </row>
    <row r="94" spans="1:5" s="48" customFormat="1" ht="35.25" customHeight="1">
      <c r="A94" s="1">
        <v>5</v>
      </c>
      <c r="B94" s="424" t="s">
        <v>382</v>
      </c>
      <c r="C94" s="424"/>
      <c r="D94" s="424"/>
      <c r="E94" s="424"/>
    </row>
    <row r="95" spans="1:5" s="48" customFormat="1" ht="31.5">
      <c r="A95" s="304" t="s">
        <v>164</v>
      </c>
      <c r="B95" s="305" t="s">
        <v>361</v>
      </c>
      <c r="C95" s="295" t="s">
        <v>363</v>
      </c>
      <c r="D95" s="295"/>
      <c r="E95" s="310" t="s">
        <v>364</v>
      </c>
    </row>
    <row r="96" spans="1:5" s="137" customFormat="1" ht="21.75" customHeight="1">
      <c r="A96" s="138">
        <v>1</v>
      </c>
      <c r="B96" s="199" t="s">
        <v>362</v>
      </c>
      <c r="C96" s="301">
        <v>108000</v>
      </c>
      <c r="D96" s="302"/>
      <c r="E96" s="309">
        <v>98000</v>
      </c>
    </row>
    <row r="97" spans="1:5" ht="21.75" customHeight="1">
      <c r="A97" s="139">
        <v>2</v>
      </c>
      <c r="B97" s="140" t="s">
        <v>365</v>
      </c>
      <c r="C97" s="84">
        <v>270000</v>
      </c>
      <c r="D97" s="141"/>
      <c r="E97" s="142">
        <v>245000</v>
      </c>
    </row>
    <row r="98" spans="1:5" ht="21.75" customHeight="1">
      <c r="A98" s="139">
        <v>3</v>
      </c>
      <c r="B98" s="140" t="s">
        <v>366</v>
      </c>
      <c r="C98" s="84">
        <v>283000</v>
      </c>
      <c r="D98" s="141"/>
      <c r="E98" s="143">
        <v>257000</v>
      </c>
    </row>
    <row r="99" spans="1:5" s="48" customFormat="1" ht="15.75">
      <c r="A99" s="139" t="s">
        <v>172</v>
      </c>
      <c r="B99" s="144" t="s">
        <v>367</v>
      </c>
      <c r="C99" s="84"/>
      <c r="D99" s="141"/>
      <c r="E99" s="143"/>
    </row>
    <row r="100" spans="1:5" ht="20.25" customHeight="1">
      <c r="A100" s="139">
        <v>1</v>
      </c>
      <c r="B100" s="140" t="s">
        <v>368</v>
      </c>
      <c r="C100" s="84">
        <v>38000</v>
      </c>
      <c r="D100" s="141"/>
      <c r="E100" s="143">
        <v>31000</v>
      </c>
    </row>
    <row r="101" spans="1:5" ht="20.25" customHeight="1">
      <c r="A101" s="139">
        <v>2</v>
      </c>
      <c r="B101" s="140" t="s">
        <v>369</v>
      </c>
      <c r="C101" s="84">
        <v>72000</v>
      </c>
      <c r="D101" s="141"/>
      <c r="E101" s="143">
        <v>65000</v>
      </c>
    </row>
    <row r="102" spans="1:5" ht="20.25" customHeight="1">
      <c r="A102" s="139">
        <v>3</v>
      </c>
      <c r="B102" s="140" t="s">
        <v>371</v>
      </c>
      <c r="C102" s="84">
        <v>77000</v>
      </c>
      <c r="D102" s="141"/>
      <c r="E102" s="143">
        <v>69000</v>
      </c>
    </row>
    <row r="103" spans="1:5" ht="20.25" customHeight="1">
      <c r="A103" s="139">
        <v>4</v>
      </c>
      <c r="B103" s="140" t="s">
        <v>370</v>
      </c>
      <c r="C103" s="84">
        <v>248000</v>
      </c>
      <c r="D103" s="141"/>
      <c r="E103" s="143">
        <v>167000</v>
      </c>
    </row>
    <row r="104" spans="1:5" ht="20.25" customHeight="1">
      <c r="A104" s="147">
        <v>5</v>
      </c>
      <c r="B104" s="148" t="s">
        <v>372</v>
      </c>
      <c r="C104" s="300">
        <v>257000</v>
      </c>
      <c r="D104" s="150"/>
      <c r="E104" s="151">
        <v>198000</v>
      </c>
    </row>
    <row r="105" spans="1:5" s="48" customFormat="1" ht="29.25" customHeight="1">
      <c r="A105" s="304" t="s">
        <v>179</v>
      </c>
      <c r="B105" s="305" t="s">
        <v>373</v>
      </c>
      <c r="C105" s="306"/>
      <c r="D105" s="307"/>
      <c r="E105" s="308"/>
    </row>
    <row r="106" spans="1:5" ht="22.5" customHeight="1">
      <c r="A106" s="138">
        <v>1</v>
      </c>
      <c r="B106" s="199" t="s">
        <v>374</v>
      </c>
      <c r="C106" s="301">
        <v>80500</v>
      </c>
      <c r="D106" s="302"/>
      <c r="E106" s="303">
        <v>72500</v>
      </c>
    </row>
    <row r="107" spans="1:5" ht="22.5" customHeight="1">
      <c r="A107" s="139">
        <v>2</v>
      </c>
      <c r="B107" s="140" t="s">
        <v>375</v>
      </c>
      <c r="C107" s="84">
        <v>131000</v>
      </c>
      <c r="D107" s="141"/>
      <c r="E107" s="143">
        <v>118000</v>
      </c>
    </row>
    <row r="108" spans="1:5" s="48" customFormat="1" ht="22.5" customHeight="1">
      <c r="A108" s="139" t="s">
        <v>184</v>
      </c>
      <c r="B108" s="145" t="s">
        <v>376</v>
      </c>
      <c r="C108" s="84"/>
      <c r="D108" s="141"/>
      <c r="E108" s="143"/>
    </row>
    <row r="109" spans="1:5" ht="22.5" customHeight="1">
      <c r="A109" s="139">
        <v>1</v>
      </c>
      <c r="B109" s="140" t="s">
        <v>377</v>
      </c>
      <c r="C109" s="84">
        <v>7000</v>
      </c>
      <c r="D109" s="141"/>
      <c r="E109" s="143">
        <v>7000</v>
      </c>
    </row>
    <row r="110" spans="1:5" ht="22.5" customHeight="1">
      <c r="A110" s="139">
        <v>2</v>
      </c>
      <c r="B110" s="140" t="s">
        <v>378</v>
      </c>
      <c r="C110" s="146">
        <v>9500</v>
      </c>
      <c r="D110" s="141"/>
      <c r="E110" s="143">
        <v>9500</v>
      </c>
    </row>
    <row r="111" spans="1:5" ht="22.5" customHeight="1">
      <c r="A111" s="147">
        <v>3</v>
      </c>
      <c r="B111" s="148" t="s">
        <v>379</v>
      </c>
      <c r="C111" s="149">
        <v>11000</v>
      </c>
      <c r="D111" s="150"/>
      <c r="E111" s="151">
        <v>11000</v>
      </c>
    </row>
    <row r="112" spans="1:5" s="48" customFormat="1" ht="36" customHeight="1">
      <c r="A112" s="304" t="s">
        <v>197</v>
      </c>
      <c r="B112" s="315" t="s">
        <v>380</v>
      </c>
      <c r="C112" s="297"/>
      <c r="D112" s="316"/>
      <c r="E112" s="308"/>
    </row>
    <row r="113" spans="1:5" s="48" customFormat="1" ht="39" customHeight="1">
      <c r="A113" s="311"/>
      <c r="B113" s="312" t="s">
        <v>381</v>
      </c>
      <c r="C113" s="313">
        <v>147000</v>
      </c>
      <c r="D113" s="314"/>
      <c r="E113" s="313">
        <v>132000</v>
      </c>
    </row>
    <row r="114" spans="1:9" ht="39.75" customHeight="1">
      <c r="A114" s="1">
        <v>6</v>
      </c>
      <c r="B114" s="424" t="s">
        <v>383</v>
      </c>
      <c r="C114" s="424"/>
      <c r="D114" s="424"/>
      <c r="E114" s="424"/>
      <c r="I114" s="47"/>
    </row>
    <row r="115" spans="1:5" s="48" customFormat="1" ht="15.75">
      <c r="A115" s="292" t="s">
        <v>164</v>
      </c>
      <c r="B115" s="293" t="s">
        <v>384</v>
      </c>
      <c r="C115" s="295"/>
      <c r="D115" s="295"/>
      <c r="E115" s="296"/>
    </row>
    <row r="116" spans="1:5" ht="28.5" customHeight="1">
      <c r="A116" s="51">
        <v>1</v>
      </c>
      <c r="B116" s="52" t="s">
        <v>385</v>
      </c>
      <c r="C116" s="87" t="s">
        <v>413</v>
      </c>
      <c r="D116" s="54" t="s">
        <v>386</v>
      </c>
      <c r="E116" s="294">
        <v>86833</v>
      </c>
    </row>
    <row r="117" spans="1:5" ht="32.25" customHeight="1">
      <c r="A117" s="19">
        <v>2</v>
      </c>
      <c r="B117" s="41" t="s">
        <v>387</v>
      </c>
      <c r="C117" s="10" t="s">
        <v>414</v>
      </c>
      <c r="D117" s="42" t="s">
        <v>386</v>
      </c>
      <c r="E117" s="83">
        <v>53944</v>
      </c>
    </row>
    <row r="118" spans="1:5" ht="32.25" customHeight="1">
      <c r="A118" s="19">
        <v>3</v>
      </c>
      <c r="B118" s="41" t="s">
        <v>388</v>
      </c>
      <c r="C118" s="10" t="s">
        <v>415</v>
      </c>
      <c r="D118" s="42" t="s">
        <v>386</v>
      </c>
      <c r="E118" s="83">
        <v>92350</v>
      </c>
    </row>
    <row r="119" spans="1:5" ht="36.75" customHeight="1">
      <c r="A119" s="19">
        <v>4</v>
      </c>
      <c r="B119" s="41" t="s">
        <v>389</v>
      </c>
      <c r="C119" s="10" t="s">
        <v>416</v>
      </c>
      <c r="D119" s="42" t="s">
        <v>386</v>
      </c>
      <c r="E119" s="83">
        <v>129400</v>
      </c>
    </row>
    <row r="120" spans="1:5" s="48" customFormat="1" ht="25.5" customHeight="1">
      <c r="A120" s="19" t="s">
        <v>172</v>
      </c>
      <c r="B120" s="62" t="s">
        <v>399</v>
      </c>
      <c r="C120" s="10"/>
      <c r="D120" s="42" t="s">
        <v>386</v>
      </c>
      <c r="E120" s="16"/>
    </row>
    <row r="121" spans="1:5" s="48" customFormat="1" ht="34.5" customHeight="1">
      <c r="A121" s="19">
        <v>1</v>
      </c>
      <c r="B121" s="61" t="s">
        <v>390</v>
      </c>
      <c r="C121" s="10" t="s">
        <v>417</v>
      </c>
      <c r="D121" s="42" t="s">
        <v>386</v>
      </c>
      <c r="E121" s="16">
        <v>77250</v>
      </c>
    </row>
    <row r="122" spans="1:5" s="48" customFormat="1" ht="34.5" customHeight="1">
      <c r="A122" s="19">
        <v>2</v>
      </c>
      <c r="B122" s="61" t="s">
        <v>391</v>
      </c>
      <c r="C122" s="10" t="s">
        <v>418</v>
      </c>
      <c r="D122" s="42" t="s">
        <v>386</v>
      </c>
      <c r="E122" s="16">
        <v>85130</v>
      </c>
    </row>
    <row r="123" spans="1:5" ht="27" customHeight="1">
      <c r="A123" s="19">
        <v>3</v>
      </c>
      <c r="B123" s="41" t="s">
        <v>393</v>
      </c>
      <c r="C123" s="10" t="s">
        <v>394</v>
      </c>
      <c r="D123" s="42" t="s">
        <v>386</v>
      </c>
      <c r="E123" s="16">
        <v>42056</v>
      </c>
    </row>
    <row r="124" spans="1:5" ht="26.25" customHeight="1">
      <c r="A124" s="19">
        <v>4</v>
      </c>
      <c r="B124" s="61" t="s">
        <v>391</v>
      </c>
      <c r="C124" s="10" t="s">
        <v>392</v>
      </c>
      <c r="D124" s="42" t="s">
        <v>386</v>
      </c>
      <c r="E124" s="16">
        <v>29889</v>
      </c>
    </row>
    <row r="125" spans="1:5" ht="25.5" customHeight="1">
      <c r="A125" s="19">
        <v>5</v>
      </c>
      <c r="B125" s="41" t="s">
        <v>395</v>
      </c>
      <c r="C125" s="10" t="s">
        <v>396</v>
      </c>
      <c r="D125" s="42" t="s">
        <v>386</v>
      </c>
      <c r="E125" s="16">
        <v>207000</v>
      </c>
    </row>
    <row r="126" spans="1:5" ht="27" customHeight="1">
      <c r="A126" s="19">
        <v>6</v>
      </c>
      <c r="B126" s="41" t="s">
        <v>397</v>
      </c>
      <c r="C126" s="10" t="s">
        <v>398</v>
      </c>
      <c r="D126" s="42" t="s">
        <v>386</v>
      </c>
      <c r="E126" s="16">
        <v>102375</v>
      </c>
    </row>
    <row r="127" spans="1:5" s="48" customFormat="1" ht="29.25" customHeight="1">
      <c r="A127" s="19" t="s">
        <v>179</v>
      </c>
      <c r="B127" s="62" t="s">
        <v>400</v>
      </c>
      <c r="C127" s="10" t="s">
        <v>195</v>
      </c>
      <c r="D127" s="42" t="s">
        <v>386</v>
      </c>
      <c r="E127" s="16"/>
    </row>
    <row r="128" spans="1:5" s="48" customFormat="1" ht="29.25" customHeight="1">
      <c r="A128" s="19">
        <v>1</v>
      </c>
      <c r="B128" s="41" t="s">
        <v>401</v>
      </c>
      <c r="C128" s="10" t="s">
        <v>402</v>
      </c>
      <c r="D128" s="42" t="s">
        <v>386</v>
      </c>
      <c r="E128" s="16">
        <v>259740</v>
      </c>
    </row>
    <row r="129" spans="1:5" s="48" customFormat="1" ht="29.25" customHeight="1">
      <c r="A129" s="19">
        <v>2</v>
      </c>
      <c r="B129" s="41" t="s">
        <v>403</v>
      </c>
      <c r="C129" s="10" t="s">
        <v>404</v>
      </c>
      <c r="D129" s="42" t="s">
        <v>386</v>
      </c>
      <c r="E129" s="16">
        <v>140250</v>
      </c>
    </row>
    <row r="130" spans="1:5" s="48" customFormat="1" ht="29.25" customHeight="1">
      <c r="A130" s="19">
        <v>3</v>
      </c>
      <c r="B130" s="41" t="s">
        <v>405</v>
      </c>
      <c r="C130" s="10" t="s">
        <v>406</v>
      </c>
      <c r="D130" s="42" t="s">
        <v>386</v>
      </c>
      <c r="E130" s="16">
        <v>87167</v>
      </c>
    </row>
    <row r="131" spans="1:5" s="48" customFormat="1" ht="33" customHeight="1">
      <c r="A131" s="19" t="s">
        <v>184</v>
      </c>
      <c r="B131" s="61" t="s">
        <v>410</v>
      </c>
      <c r="C131" s="10"/>
      <c r="D131" s="42" t="s">
        <v>386</v>
      </c>
      <c r="E131" s="16"/>
    </row>
    <row r="132" spans="1:5" s="48" customFormat="1" ht="35.25" customHeight="1">
      <c r="A132" s="19">
        <v>1</v>
      </c>
      <c r="B132" s="41" t="s">
        <v>407</v>
      </c>
      <c r="C132" s="10" t="s">
        <v>408</v>
      </c>
      <c r="D132" s="42" t="s">
        <v>386</v>
      </c>
      <c r="E132" s="16">
        <v>10001</v>
      </c>
    </row>
    <row r="133" spans="1:5" s="48" customFormat="1" ht="35.25" customHeight="1">
      <c r="A133" s="19">
        <v>2</v>
      </c>
      <c r="B133" s="41" t="s">
        <v>409</v>
      </c>
      <c r="C133" s="10" t="s">
        <v>408</v>
      </c>
      <c r="D133" s="42" t="s">
        <v>386</v>
      </c>
      <c r="E133" s="16">
        <v>7100</v>
      </c>
    </row>
    <row r="134" spans="1:5" s="48" customFormat="1" ht="35.25" customHeight="1">
      <c r="A134" s="23">
        <v>3</v>
      </c>
      <c r="B134" s="24" t="s">
        <v>412</v>
      </c>
      <c r="C134" s="85" t="s">
        <v>411</v>
      </c>
      <c r="D134" s="11" t="s">
        <v>386</v>
      </c>
      <c r="E134" s="86">
        <v>125650</v>
      </c>
    </row>
    <row r="135" spans="1:9" s="93" customFormat="1" ht="39.75" customHeight="1">
      <c r="A135" s="1">
        <v>7</v>
      </c>
      <c r="B135" s="424" t="s">
        <v>555</v>
      </c>
      <c r="C135" s="424"/>
      <c r="D135" s="424"/>
      <c r="E135" s="424"/>
      <c r="I135" s="133"/>
    </row>
    <row r="136" spans="1:5" s="98" customFormat="1" ht="15.75">
      <c r="A136" s="292" t="s">
        <v>164</v>
      </c>
      <c r="B136" s="293" t="s">
        <v>556</v>
      </c>
      <c r="C136" s="323"/>
      <c r="D136" s="323"/>
      <c r="E136" s="324"/>
    </row>
    <row r="137" spans="1:5" s="318" customFormat="1" ht="39" customHeight="1">
      <c r="A137" s="51">
        <v>1</v>
      </c>
      <c r="B137" s="52" t="s">
        <v>557</v>
      </c>
      <c r="C137" s="54" t="s">
        <v>558</v>
      </c>
      <c r="D137" s="54" t="s">
        <v>13</v>
      </c>
      <c r="E137" s="317">
        <v>135000</v>
      </c>
    </row>
    <row r="138" spans="1:5" s="318" customFormat="1" ht="51.75" customHeight="1">
      <c r="A138" s="19">
        <v>2</v>
      </c>
      <c r="B138" s="41" t="s">
        <v>559</v>
      </c>
      <c r="C138" s="42" t="s">
        <v>560</v>
      </c>
      <c r="D138" s="42" t="s">
        <v>13</v>
      </c>
      <c r="E138" s="319">
        <v>144000</v>
      </c>
    </row>
    <row r="139" spans="1:5" s="320" customFormat="1" ht="51" customHeight="1">
      <c r="A139" s="19">
        <v>3</v>
      </c>
      <c r="B139" s="41" t="s">
        <v>561</v>
      </c>
      <c r="C139" s="42" t="s">
        <v>562</v>
      </c>
      <c r="D139" s="42" t="s">
        <v>13</v>
      </c>
      <c r="E139" s="319">
        <v>95000</v>
      </c>
    </row>
    <row r="140" spans="1:5" s="320" customFormat="1" ht="35.25" customHeight="1">
      <c r="A140" s="57">
        <v>4</v>
      </c>
      <c r="B140" s="21" t="s">
        <v>563</v>
      </c>
      <c r="C140" s="20" t="s">
        <v>564</v>
      </c>
      <c r="D140" s="20" t="s">
        <v>13</v>
      </c>
      <c r="E140" s="321">
        <v>75000</v>
      </c>
    </row>
    <row r="141" spans="1:5" s="320" customFormat="1" ht="19.5" customHeight="1">
      <c r="A141" s="292" t="s">
        <v>172</v>
      </c>
      <c r="B141" s="293" t="s">
        <v>565</v>
      </c>
      <c r="C141" s="297"/>
      <c r="D141" s="280"/>
      <c r="E141" s="298"/>
    </row>
    <row r="142" spans="1:5" s="318" customFormat="1" ht="62.25" customHeight="1">
      <c r="A142" s="51">
        <v>1</v>
      </c>
      <c r="B142" s="52" t="s">
        <v>566</v>
      </c>
      <c r="C142" s="54" t="s">
        <v>567</v>
      </c>
      <c r="D142" s="54" t="s">
        <v>13</v>
      </c>
      <c r="E142" s="317">
        <v>190000</v>
      </c>
    </row>
    <row r="143" spans="1:5" s="318" customFormat="1" ht="49.5" customHeight="1">
      <c r="A143" s="426">
        <v>2</v>
      </c>
      <c r="B143" s="436" t="s">
        <v>568</v>
      </c>
      <c r="C143" s="42" t="s">
        <v>569</v>
      </c>
      <c r="D143" s="42" t="s">
        <v>13</v>
      </c>
      <c r="E143" s="319">
        <v>146000</v>
      </c>
    </row>
    <row r="144" spans="1:5" s="318" customFormat="1" ht="57" customHeight="1">
      <c r="A144" s="426"/>
      <c r="B144" s="436"/>
      <c r="C144" s="42" t="s">
        <v>570</v>
      </c>
      <c r="D144" s="42" t="s">
        <v>13</v>
      </c>
      <c r="E144" s="319">
        <v>157000</v>
      </c>
    </row>
    <row r="145" spans="1:5" s="318" customFormat="1" ht="51" customHeight="1">
      <c r="A145" s="426"/>
      <c r="B145" s="436"/>
      <c r="C145" s="42" t="s">
        <v>571</v>
      </c>
      <c r="D145" s="42" t="s">
        <v>13</v>
      </c>
      <c r="E145" s="319">
        <v>48000</v>
      </c>
    </row>
    <row r="146" spans="1:5" s="318" customFormat="1" ht="62.25" customHeight="1">
      <c r="A146" s="426"/>
      <c r="B146" s="436"/>
      <c r="C146" s="42" t="s">
        <v>572</v>
      </c>
      <c r="D146" s="42" t="s">
        <v>13</v>
      </c>
      <c r="E146" s="319">
        <v>55000</v>
      </c>
    </row>
    <row r="147" spans="1:5" s="318" customFormat="1" ht="50.25" customHeight="1">
      <c r="A147" s="426"/>
      <c r="B147" s="436"/>
      <c r="C147" s="42" t="s">
        <v>573</v>
      </c>
      <c r="D147" s="42" t="s">
        <v>13</v>
      </c>
      <c r="E147" s="319">
        <v>30000</v>
      </c>
    </row>
    <row r="148" spans="1:5" s="318" customFormat="1" ht="58.5" customHeight="1">
      <c r="A148" s="57">
        <v>3</v>
      </c>
      <c r="B148" s="21" t="s">
        <v>579</v>
      </c>
      <c r="C148" s="20" t="s">
        <v>580</v>
      </c>
      <c r="D148" s="20" t="s">
        <v>13</v>
      </c>
      <c r="E148" s="321">
        <v>55000</v>
      </c>
    </row>
    <row r="149" spans="1:5" s="320" customFormat="1" ht="18" customHeight="1">
      <c r="A149" s="292" t="s">
        <v>179</v>
      </c>
      <c r="B149" s="293" t="s">
        <v>578</v>
      </c>
      <c r="C149" s="293"/>
      <c r="D149" s="280"/>
      <c r="E149" s="298"/>
    </row>
    <row r="150" spans="1:5" s="318" customFormat="1" ht="51.75" customHeight="1">
      <c r="A150" s="51">
        <v>1</v>
      </c>
      <c r="B150" s="52" t="s">
        <v>581</v>
      </c>
      <c r="C150" s="54" t="s">
        <v>582</v>
      </c>
      <c r="D150" s="54" t="s">
        <v>13</v>
      </c>
      <c r="E150" s="317">
        <v>205000</v>
      </c>
    </row>
    <row r="151" spans="1:5" s="318" customFormat="1" ht="65.25" customHeight="1">
      <c r="A151" s="19">
        <v>2</v>
      </c>
      <c r="B151" s="41" t="s">
        <v>583</v>
      </c>
      <c r="C151" s="42" t="s">
        <v>584</v>
      </c>
      <c r="D151" s="42" t="s">
        <v>13</v>
      </c>
      <c r="E151" s="319">
        <v>203000</v>
      </c>
    </row>
    <row r="152" spans="1:5" s="318" customFormat="1" ht="47.25" customHeight="1">
      <c r="A152" s="426">
        <v>3</v>
      </c>
      <c r="B152" s="436" t="s">
        <v>585</v>
      </c>
      <c r="C152" s="42" t="s">
        <v>586</v>
      </c>
      <c r="D152" s="42" t="s">
        <v>13</v>
      </c>
      <c r="E152" s="319">
        <v>180000</v>
      </c>
    </row>
    <row r="153" spans="1:5" s="318" customFormat="1" ht="54.75" customHeight="1">
      <c r="A153" s="426"/>
      <c r="B153" s="436"/>
      <c r="C153" s="42" t="s">
        <v>587</v>
      </c>
      <c r="D153" s="42" t="s">
        <v>13</v>
      </c>
      <c r="E153" s="319">
        <v>198000</v>
      </c>
    </row>
    <row r="154" spans="1:5" s="318" customFormat="1" ht="52.5" customHeight="1">
      <c r="A154" s="426">
        <v>4</v>
      </c>
      <c r="B154" s="436" t="s">
        <v>588</v>
      </c>
      <c r="C154" s="42" t="s">
        <v>589</v>
      </c>
      <c r="D154" s="42" t="s">
        <v>13</v>
      </c>
      <c r="E154" s="319">
        <v>88000</v>
      </c>
    </row>
    <row r="155" spans="1:5" s="318" customFormat="1" ht="62.25" customHeight="1">
      <c r="A155" s="428"/>
      <c r="B155" s="437"/>
      <c r="C155" s="20" t="s">
        <v>590</v>
      </c>
      <c r="D155" s="20" t="s">
        <v>13</v>
      </c>
      <c r="E155" s="321">
        <v>95000</v>
      </c>
    </row>
    <row r="156" spans="1:5" s="320" customFormat="1" ht="20.25" customHeight="1">
      <c r="A156" s="292" t="s">
        <v>184</v>
      </c>
      <c r="B156" s="299" t="s">
        <v>591</v>
      </c>
      <c r="C156" s="297"/>
      <c r="D156" s="280"/>
      <c r="E156" s="298"/>
    </row>
    <row r="157" spans="1:5" s="318" customFormat="1" ht="53.25" customHeight="1">
      <c r="A157" s="51">
        <v>1</v>
      </c>
      <c r="B157" s="52" t="s">
        <v>592</v>
      </c>
      <c r="C157" s="54" t="s">
        <v>593</v>
      </c>
      <c r="D157" s="54" t="s">
        <v>13</v>
      </c>
      <c r="E157" s="317">
        <v>123000</v>
      </c>
    </row>
    <row r="158" spans="1:5" s="318" customFormat="1" ht="36.75" customHeight="1">
      <c r="A158" s="426">
        <v>2</v>
      </c>
      <c r="B158" s="436" t="s">
        <v>574</v>
      </c>
      <c r="C158" s="42" t="s">
        <v>575</v>
      </c>
      <c r="D158" s="42" t="s">
        <v>13</v>
      </c>
      <c r="E158" s="319">
        <v>12000</v>
      </c>
    </row>
    <row r="159" spans="1:5" s="318" customFormat="1" ht="31.5" customHeight="1">
      <c r="A159" s="426"/>
      <c r="B159" s="436"/>
      <c r="C159" s="42" t="s">
        <v>576</v>
      </c>
      <c r="D159" s="42" t="s">
        <v>13</v>
      </c>
      <c r="E159" s="319">
        <v>10000</v>
      </c>
    </row>
    <row r="160" spans="1:5" s="318" customFormat="1" ht="38.25" customHeight="1">
      <c r="A160" s="427"/>
      <c r="B160" s="438"/>
      <c r="C160" s="11" t="s">
        <v>577</v>
      </c>
      <c r="D160" s="11" t="s">
        <v>13</v>
      </c>
      <c r="E160" s="322">
        <v>8000</v>
      </c>
    </row>
    <row r="161" spans="1:5" s="128" customFormat="1" ht="19.5" customHeight="1">
      <c r="A161" s="162">
        <v>8</v>
      </c>
      <c r="B161" s="433" t="s">
        <v>470</v>
      </c>
      <c r="C161" s="434"/>
      <c r="D161" s="434"/>
      <c r="E161" s="435"/>
    </row>
    <row r="162" spans="1:5" s="128" customFormat="1" ht="21" customHeight="1">
      <c r="A162" s="163">
        <v>1</v>
      </c>
      <c r="B162" s="164" t="s">
        <v>471</v>
      </c>
      <c r="C162" s="165" t="s">
        <v>472</v>
      </c>
      <c r="D162" s="166" t="s">
        <v>473</v>
      </c>
      <c r="E162" s="167">
        <v>1474000</v>
      </c>
    </row>
    <row r="163" spans="1:5" s="128" customFormat="1" ht="16.5" customHeight="1">
      <c r="A163" s="5">
        <v>2</v>
      </c>
      <c r="B163" s="168" t="s">
        <v>474</v>
      </c>
      <c r="C163" s="169" t="s">
        <v>475</v>
      </c>
      <c r="D163" s="10" t="s">
        <v>473</v>
      </c>
      <c r="E163" s="170">
        <v>1795000</v>
      </c>
    </row>
    <row r="164" spans="1:5" s="128" customFormat="1" ht="21.75" customHeight="1">
      <c r="A164" s="5">
        <v>3</v>
      </c>
      <c r="B164" s="168" t="s">
        <v>476</v>
      </c>
      <c r="C164" s="169" t="s">
        <v>477</v>
      </c>
      <c r="D164" s="10" t="s">
        <v>473</v>
      </c>
      <c r="E164" s="170">
        <v>1808000</v>
      </c>
    </row>
    <row r="165" spans="1:5" s="128" customFormat="1" ht="20.25" customHeight="1">
      <c r="A165" s="5">
        <v>4</v>
      </c>
      <c r="B165" s="168" t="s">
        <v>478</v>
      </c>
      <c r="C165" s="169" t="s">
        <v>479</v>
      </c>
      <c r="D165" s="10" t="s">
        <v>473</v>
      </c>
      <c r="E165" s="170">
        <v>1836000</v>
      </c>
    </row>
    <row r="166" spans="1:5" s="128" customFormat="1" ht="24" customHeight="1">
      <c r="A166" s="5">
        <v>5</v>
      </c>
      <c r="B166" s="168" t="s">
        <v>480</v>
      </c>
      <c r="C166" s="169" t="s">
        <v>481</v>
      </c>
      <c r="D166" s="10" t="s">
        <v>473</v>
      </c>
      <c r="E166" s="170">
        <v>2081000</v>
      </c>
    </row>
    <row r="167" spans="1:5" s="128" customFormat="1" ht="24" customHeight="1">
      <c r="A167" s="5">
        <v>6</v>
      </c>
      <c r="B167" s="168" t="s">
        <v>482</v>
      </c>
      <c r="C167" s="169" t="s">
        <v>483</v>
      </c>
      <c r="D167" s="10" t="s">
        <v>473</v>
      </c>
      <c r="E167" s="170">
        <v>2188000</v>
      </c>
    </row>
    <row r="168" spans="1:5" s="128" customFormat="1" ht="24" customHeight="1">
      <c r="A168" s="5">
        <v>7</v>
      </c>
      <c r="B168" s="168" t="s">
        <v>484</v>
      </c>
      <c r="C168" s="169" t="s">
        <v>485</v>
      </c>
      <c r="D168" s="10" t="s">
        <v>473</v>
      </c>
      <c r="E168" s="170">
        <v>2017000</v>
      </c>
    </row>
    <row r="169" spans="1:5" s="128" customFormat="1" ht="24" customHeight="1">
      <c r="A169" s="5">
        <v>8</v>
      </c>
      <c r="B169" s="168" t="s">
        <v>486</v>
      </c>
      <c r="C169" s="169" t="s">
        <v>487</v>
      </c>
      <c r="D169" s="10" t="s">
        <v>473</v>
      </c>
      <c r="E169" s="170">
        <v>2263000</v>
      </c>
    </row>
    <row r="170" spans="1:5" s="128" customFormat="1" ht="24" customHeight="1">
      <c r="A170" s="5">
        <v>9</v>
      </c>
      <c r="B170" s="168" t="s">
        <v>488</v>
      </c>
      <c r="C170" s="169" t="s">
        <v>489</v>
      </c>
      <c r="D170" s="10" t="s">
        <v>473</v>
      </c>
      <c r="E170" s="170">
        <v>2457000</v>
      </c>
    </row>
    <row r="171" spans="1:5" s="128" customFormat="1" ht="24" customHeight="1">
      <c r="A171" s="5">
        <v>10</v>
      </c>
      <c r="B171" s="171" t="s">
        <v>490</v>
      </c>
      <c r="C171" s="169" t="s">
        <v>501</v>
      </c>
      <c r="D171" s="10" t="s">
        <v>473</v>
      </c>
      <c r="E171" s="170">
        <v>1615000</v>
      </c>
    </row>
    <row r="172" spans="1:5" s="128" customFormat="1" ht="24" customHeight="1">
      <c r="A172" s="5">
        <v>11</v>
      </c>
      <c r="B172" s="171" t="s">
        <v>491</v>
      </c>
      <c r="C172" s="169" t="s">
        <v>502</v>
      </c>
      <c r="D172" s="10" t="s">
        <v>473</v>
      </c>
      <c r="E172" s="170">
        <v>1745000</v>
      </c>
    </row>
    <row r="173" spans="1:5" s="128" customFormat="1" ht="24" customHeight="1">
      <c r="A173" s="5">
        <v>12</v>
      </c>
      <c r="B173" s="171" t="s">
        <v>492</v>
      </c>
      <c r="C173" s="169" t="s">
        <v>503</v>
      </c>
      <c r="D173" s="10" t="s">
        <v>473</v>
      </c>
      <c r="E173" s="170">
        <v>1871000</v>
      </c>
    </row>
    <row r="174" spans="1:5" s="128" customFormat="1" ht="24" customHeight="1">
      <c r="A174" s="5">
        <v>13</v>
      </c>
      <c r="B174" s="171" t="s">
        <v>493</v>
      </c>
      <c r="C174" s="169" t="s">
        <v>504</v>
      </c>
      <c r="D174" s="10" t="s">
        <v>473</v>
      </c>
      <c r="E174" s="170">
        <v>2024000</v>
      </c>
    </row>
    <row r="175" spans="1:5" s="128" customFormat="1" ht="24" customHeight="1">
      <c r="A175" s="5">
        <v>14</v>
      </c>
      <c r="B175" s="171" t="s">
        <v>493</v>
      </c>
      <c r="C175" s="169" t="s">
        <v>505</v>
      </c>
      <c r="D175" s="10" t="s">
        <v>473</v>
      </c>
      <c r="E175" s="170">
        <v>2114000</v>
      </c>
    </row>
    <row r="176" spans="1:5" s="128" customFormat="1" ht="24" customHeight="1">
      <c r="A176" s="5">
        <v>15</v>
      </c>
      <c r="B176" s="171" t="s">
        <v>493</v>
      </c>
      <c r="C176" s="169" t="s">
        <v>506</v>
      </c>
      <c r="D176" s="10" t="s">
        <v>473</v>
      </c>
      <c r="E176" s="170">
        <v>2174000</v>
      </c>
    </row>
    <row r="177" spans="1:5" s="128" customFormat="1" ht="24" customHeight="1">
      <c r="A177" s="5">
        <v>16</v>
      </c>
      <c r="B177" s="171" t="s">
        <v>494</v>
      </c>
      <c r="C177" s="169" t="s">
        <v>507</v>
      </c>
      <c r="D177" s="10" t="s">
        <v>473</v>
      </c>
      <c r="E177" s="170">
        <v>2117000</v>
      </c>
    </row>
    <row r="178" spans="1:5" s="128" customFormat="1" ht="24" customHeight="1">
      <c r="A178" s="5">
        <v>17</v>
      </c>
      <c r="B178" s="171" t="s">
        <v>494</v>
      </c>
      <c r="C178" s="169" t="s">
        <v>508</v>
      </c>
      <c r="D178" s="10" t="s">
        <v>473</v>
      </c>
      <c r="E178" s="170">
        <v>2290000</v>
      </c>
    </row>
    <row r="179" spans="1:5" s="128" customFormat="1" ht="24" customHeight="1">
      <c r="A179" s="5">
        <v>18</v>
      </c>
      <c r="B179" s="171" t="s">
        <v>495</v>
      </c>
      <c r="C179" s="169" t="s">
        <v>509</v>
      </c>
      <c r="D179" s="10" t="s">
        <v>473</v>
      </c>
      <c r="E179" s="170">
        <v>2382000</v>
      </c>
    </row>
    <row r="180" spans="1:5" s="128" customFormat="1" ht="24" customHeight="1">
      <c r="A180" s="5">
        <v>19</v>
      </c>
      <c r="B180" s="171" t="s">
        <v>496</v>
      </c>
      <c r="C180" s="169" t="s">
        <v>510</v>
      </c>
      <c r="D180" s="10" t="s">
        <v>473</v>
      </c>
      <c r="E180" s="170">
        <v>2201000</v>
      </c>
    </row>
    <row r="181" spans="1:5" s="128" customFormat="1" ht="24" customHeight="1">
      <c r="A181" s="5">
        <v>20</v>
      </c>
      <c r="B181" s="171" t="s">
        <v>496</v>
      </c>
      <c r="C181" s="169" t="s">
        <v>511</v>
      </c>
      <c r="D181" s="10" t="s">
        <v>473</v>
      </c>
      <c r="E181" s="170">
        <v>2352000</v>
      </c>
    </row>
    <row r="182" spans="1:5" s="128" customFormat="1" ht="24" customHeight="1">
      <c r="A182" s="5">
        <v>21</v>
      </c>
      <c r="B182" s="171" t="s">
        <v>496</v>
      </c>
      <c r="C182" s="169" t="s">
        <v>512</v>
      </c>
      <c r="D182" s="10" t="s">
        <v>473</v>
      </c>
      <c r="E182" s="170">
        <v>2741000</v>
      </c>
    </row>
    <row r="183" spans="1:5" s="128" customFormat="1" ht="24" customHeight="1">
      <c r="A183" s="5">
        <v>22</v>
      </c>
      <c r="B183" s="171" t="s">
        <v>497</v>
      </c>
      <c r="C183" s="169" t="s">
        <v>513</v>
      </c>
      <c r="D183" s="10" t="s">
        <v>473</v>
      </c>
      <c r="E183" s="170">
        <v>3085000</v>
      </c>
    </row>
    <row r="184" spans="1:5" s="128" customFormat="1" ht="24" customHeight="1">
      <c r="A184" s="5">
        <v>23</v>
      </c>
      <c r="B184" s="171" t="s">
        <v>542</v>
      </c>
      <c r="C184" s="169" t="s">
        <v>514</v>
      </c>
      <c r="D184" s="10" t="s">
        <v>473</v>
      </c>
      <c r="E184" s="170">
        <v>3344000</v>
      </c>
    </row>
    <row r="185" spans="1:5" s="128" customFormat="1" ht="24.75" customHeight="1">
      <c r="A185" s="5">
        <v>24</v>
      </c>
      <c r="B185" s="171" t="s">
        <v>497</v>
      </c>
      <c r="C185" s="169" t="s">
        <v>515</v>
      </c>
      <c r="D185" s="10" t="s">
        <v>473</v>
      </c>
      <c r="E185" s="170">
        <v>3912000</v>
      </c>
    </row>
    <row r="186" spans="1:5" s="128" customFormat="1" ht="20.25" customHeight="1">
      <c r="A186" s="5">
        <v>25</v>
      </c>
      <c r="B186" s="171" t="s">
        <v>497</v>
      </c>
      <c r="C186" s="169" t="s">
        <v>521</v>
      </c>
      <c r="D186" s="10" t="s">
        <v>473</v>
      </c>
      <c r="E186" s="170">
        <v>4684000</v>
      </c>
    </row>
    <row r="187" spans="1:5" s="128" customFormat="1" ht="27.75" customHeight="1">
      <c r="A187" s="5">
        <v>26</v>
      </c>
      <c r="B187" s="172" t="s">
        <v>498</v>
      </c>
      <c r="C187" s="10" t="s">
        <v>522</v>
      </c>
      <c r="D187" s="10" t="s">
        <v>473</v>
      </c>
      <c r="E187" s="170">
        <v>4669000</v>
      </c>
    </row>
    <row r="188" spans="1:5" s="128" customFormat="1" ht="21" customHeight="1">
      <c r="A188" s="5">
        <v>27</v>
      </c>
      <c r="B188" s="172" t="s">
        <v>498</v>
      </c>
      <c r="C188" s="10" t="s">
        <v>523</v>
      </c>
      <c r="D188" s="10" t="s">
        <v>473</v>
      </c>
      <c r="E188" s="170">
        <v>5512000</v>
      </c>
    </row>
    <row r="189" spans="1:5" s="128" customFormat="1" ht="19.5" customHeight="1">
      <c r="A189" s="5">
        <v>28</v>
      </c>
      <c r="B189" s="172" t="s">
        <v>498</v>
      </c>
      <c r="C189" s="10" t="s">
        <v>524</v>
      </c>
      <c r="D189" s="10" t="s">
        <v>473</v>
      </c>
      <c r="E189" s="170">
        <v>6646000</v>
      </c>
    </row>
    <row r="190" spans="1:5" s="128" customFormat="1" ht="27.75" customHeight="1">
      <c r="A190" s="5">
        <v>29</v>
      </c>
      <c r="B190" s="172" t="s">
        <v>498</v>
      </c>
      <c r="C190" s="10" t="s">
        <v>525</v>
      </c>
      <c r="D190" s="10" t="s">
        <v>473</v>
      </c>
      <c r="E190" s="170">
        <v>7188000</v>
      </c>
    </row>
    <row r="191" spans="1:5" s="128" customFormat="1" ht="27.75" customHeight="1">
      <c r="A191" s="5">
        <v>30</v>
      </c>
      <c r="B191" s="172" t="s">
        <v>499</v>
      </c>
      <c r="C191" s="10" t="s">
        <v>526</v>
      </c>
      <c r="D191" s="10" t="s">
        <v>473</v>
      </c>
      <c r="E191" s="170">
        <v>8744000</v>
      </c>
    </row>
    <row r="192" spans="1:5" s="128" customFormat="1" ht="27.75" customHeight="1">
      <c r="A192" s="5">
        <v>31</v>
      </c>
      <c r="B192" s="172" t="s">
        <v>499</v>
      </c>
      <c r="C192" s="10" t="s">
        <v>527</v>
      </c>
      <c r="D192" s="10" t="s">
        <v>473</v>
      </c>
      <c r="E192" s="170">
        <v>10549000</v>
      </c>
    </row>
    <row r="193" spans="1:5" s="128" customFormat="1" ht="27.75" customHeight="1">
      <c r="A193" s="5">
        <v>32</v>
      </c>
      <c r="B193" s="172" t="s">
        <v>499</v>
      </c>
      <c r="C193" s="10" t="s">
        <v>528</v>
      </c>
      <c r="D193" s="10" t="s">
        <v>473</v>
      </c>
      <c r="E193" s="170">
        <v>11718000</v>
      </c>
    </row>
    <row r="194" spans="1:5" s="128" customFormat="1" ht="27.75" customHeight="1">
      <c r="A194" s="5">
        <v>33</v>
      </c>
      <c r="B194" s="171" t="s">
        <v>499</v>
      </c>
      <c r="C194" s="10" t="s">
        <v>529</v>
      </c>
      <c r="D194" s="10" t="s">
        <v>473</v>
      </c>
      <c r="E194" s="170">
        <v>12006000</v>
      </c>
    </row>
    <row r="195" spans="1:5" s="128" customFormat="1" ht="27.75" customHeight="1">
      <c r="A195" s="5">
        <v>34</v>
      </c>
      <c r="B195" s="172" t="s">
        <v>543</v>
      </c>
      <c r="C195" s="10" t="s">
        <v>530</v>
      </c>
      <c r="D195" s="10" t="s">
        <v>473</v>
      </c>
      <c r="E195" s="170">
        <v>11868000</v>
      </c>
    </row>
    <row r="196" spans="1:5" s="128" customFormat="1" ht="27.75" customHeight="1">
      <c r="A196" s="5">
        <v>35</v>
      </c>
      <c r="B196" s="172" t="s">
        <v>544</v>
      </c>
      <c r="C196" s="10" t="s">
        <v>531</v>
      </c>
      <c r="D196" s="10" t="s">
        <v>473</v>
      </c>
      <c r="E196" s="170">
        <v>12582000</v>
      </c>
    </row>
    <row r="197" spans="1:5" s="128" customFormat="1" ht="27.75" customHeight="1">
      <c r="A197" s="5">
        <v>36</v>
      </c>
      <c r="B197" s="172" t="s">
        <v>544</v>
      </c>
      <c r="C197" s="10" t="s">
        <v>532</v>
      </c>
      <c r="D197" s="10" t="s">
        <v>473</v>
      </c>
      <c r="E197" s="170">
        <v>13358000</v>
      </c>
    </row>
    <row r="198" spans="1:5" s="128" customFormat="1" ht="27.75" customHeight="1">
      <c r="A198" s="5">
        <v>37</v>
      </c>
      <c r="B198" s="171" t="s">
        <v>500</v>
      </c>
      <c r="C198" s="10" t="s">
        <v>533</v>
      </c>
      <c r="D198" s="10" t="s">
        <v>473</v>
      </c>
      <c r="E198" s="170">
        <v>13878000</v>
      </c>
    </row>
    <row r="199" spans="1:5" s="128" customFormat="1" ht="24" customHeight="1">
      <c r="A199" s="5">
        <v>38</v>
      </c>
      <c r="B199" s="172" t="s">
        <v>545</v>
      </c>
      <c r="C199" s="10" t="s">
        <v>534</v>
      </c>
      <c r="D199" s="10" t="s">
        <v>473</v>
      </c>
      <c r="E199" s="170">
        <v>13788000</v>
      </c>
    </row>
    <row r="200" spans="1:5" s="128" customFormat="1" ht="24" customHeight="1">
      <c r="A200" s="5">
        <v>39</v>
      </c>
      <c r="B200" s="172" t="s">
        <v>546</v>
      </c>
      <c r="C200" s="10" t="s">
        <v>535</v>
      </c>
      <c r="D200" s="10" t="s">
        <v>473</v>
      </c>
      <c r="E200" s="170">
        <v>14340000</v>
      </c>
    </row>
    <row r="201" spans="1:5" s="128" customFormat="1" ht="24" customHeight="1">
      <c r="A201" s="5">
        <v>40</v>
      </c>
      <c r="B201" s="172" t="s">
        <v>546</v>
      </c>
      <c r="C201" s="10" t="s">
        <v>536</v>
      </c>
      <c r="D201" s="10" t="s">
        <v>473</v>
      </c>
      <c r="E201" s="170">
        <v>15110000</v>
      </c>
    </row>
    <row r="202" spans="1:5" s="128" customFormat="1" ht="24" customHeight="1">
      <c r="A202" s="5">
        <v>41</v>
      </c>
      <c r="B202" s="172" t="s">
        <v>546</v>
      </c>
      <c r="C202" s="10" t="s">
        <v>537</v>
      </c>
      <c r="D202" s="10" t="s">
        <v>473</v>
      </c>
      <c r="E202" s="170">
        <v>16359000</v>
      </c>
    </row>
    <row r="203" spans="1:5" s="128" customFormat="1" ht="21.75" customHeight="1">
      <c r="A203" s="5">
        <v>42</v>
      </c>
      <c r="B203" s="172" t="s">
        <v>547</v>
      </c>
      <c r="C203" s="10" t="s">
        <v>538</v>
      </c>
      <c r="D203" s="10" t="s">
        <v>473</v>
      </c>
      <c r="E203" s="170">
        <v>15758000</v>
      </c>
    </row>
    <row r="204" spans="1:5" s="128" customFormat="1" ht="21.75" customHeight="1">
      <c r="A204" s="5">
        <v>43</v>
      </c>
      <c r="B204" s="172" t="s">
        <v>548</v>
      </c>
      <c r="C204" s="10" t="s">
        <v>539</v>
      </c>
      <c r="D204" s="10" t="s">
        <v>473</v>
      </c>
      <c r="E204" s="170">
        <v>16521000</v>
      </c>
    </row>
    <row r="205" spans="1:5" s="128" customFormat="1" ht="20.25" customHeight="1">
      <c r="A205" s="5">
        <v>44</v>
      </c>
      <c r="B205" s="172" t="s">
        <v>548</v>
      </c>
      <c r="C205" s="10" t="s">
        <v>540</v>
      </c>
      <c r="D205" s="10" t="s">
        <v>473</v>
      </c>
      <c r="E205" s="170">
        <v>17391000</v>
      </c>
    </row>
    <row r="206" spans="1:5" s="128" customFormat="1" ht="24" customHeight="1">
      <c r="A206" s="173">
        <v>45</v>
      </c>
      <c r="B206" s="174" t="s">
        <v>548</v>
      </c>
      <c r="C206" s="85" t="s">
        <v>541</v>
      </c>
      <c r="D206" s="85" t="s">
        <v>473</v>
      </c>
      <c r="E206" s="175">
        <v>18955000</v>
      </c>
    </row>
  </sheetData>
  <sheetProtection/>
  <mergeCells count="21">
    <mergeCell ref="B158:B160"/>
    <mergeCell ref="A2:E2"/>
    <mergeCell ref="C30:C33"/>
    <mergeCell ref="C34:C35"/>
    <mergeCell ref="B114:E114"/>
    <mergeCell ref="B7:E7"/>
    <mergeCell ref="B161:E161"/>
    <mergeCell ref="B135:E135"/>
    <mergeCell ref="B143:B147"/>
    <mergeCell ref="B152:B153"/>
    <mergeCell ref="B154:B155"/>
    <mergeCell ref="A3:E3"/>
    <mergeCell ref="B6:E6"/>
    <mergeCell ref="B75:E75"/>
    <mergeCell ref="B29:E29"/>
    <mergeCell ref="B38:E38"/>
    <mergeCell ref="A158:A160"/>
    <mergeCell ref="A143:A147"/>
    <mergeCell ref="B94:E94"/>
    <mergeCell ref="A154:A155"/>
    <mergeCell ref="A152:A153"/>
  </mergeCells>
  <printOptions/>
  <pageMargins left="0.6" right="0.25" top="0.43" bottom="0.23" header="0.38" footer="0.23"/>
  <pageSetup horizontalDpi="600" verticalDpi="600" orientation="portrait" paperSize="9" scale="92" r:id="rId1"/>
  <headerFooter alignWithMargins="0">
    <oddFooter>&amp;CPage &amp;P&amp;R&amp;F</oddFooter>
  </headerFooter>
</worksheet>
</file>

<file path=xl/worksheets/sheet3.xml><?xml version="1.0" encoding="utf-8"?>
<worksheet xmlns="http://schemas.openxmlformats.org/spreadsheetml/2006/main" xmlns:r="http://schemas.openxmlformats.org/officeDocument/2006/relationships">
  <sheetPr>
    <tabColor indexed="13"/>
  </sheetPr>
  <dimension ref="A1:L16"/>
  <sheetViews>
    <sheetView zoomScalePageLayoutView="0" workbookViewId="0" topLeftCell="A1">
      <pane ySplit="1" topLeftCell="A2" activePane="bottomLeft" state="frozen"/>
      <selection pane="topLeft" activeCell="A1" sqref="A1"/>
      <selection pane="bottomLeft" activeCell="C8" sqref="C8"/>
    </sheetView>
  </sheetViews>
  <sheetFormatPr defaultColWidth="9.140625" defaultRowHeight="12.75"/>
  <cols>
    <col min="1" max="1" width="5.140625" style="0" customWidth="1"/>
    <col min="2" max="2" width="35.28125" style="0" customWidth="1"/>
    <col min="3" max="3" width="6.28125" style="0" customWidth="1"/>
    <col min="4" max="4" width="7.28125" style="0" customWidth="1"/>
    <col min="5" max="5" width="11.00390625" style="0" customWidth="1"/>
    <col min="6" max="6" width="10.8515625" style="0" customWidth="1"/>
    <col min="7" max="7" width="11.28125" style="0" customWidth="1"/>
    <col min="8" max="9" width="10.8515625" style="0" customWidth="1"/>
    <col min="10" max="10" width="11.140625" style="0" customWidth="1"/>
    <col min="11" max="11" width="10.00390625" style="0" customWidth="1"/>
    <col min="12" max="12" width="11.57421875" style="0" customWidth="1"/>
  </cols>
  <sheetData>
    <row r="1" spans="1:12" ht="48" customHeight="1">
      <c r="A1" s="12" t="s">
        <v>0</v>
      </c>
      <c r="B1" s="13" t="s">
        <v>95</v>
      </c>
      <c r="C1" s="13" t="s">
        <v>1</v>
      </c>
      <c r="D1" s="14" t="s">
        <v>2</v>
      </c>
      <c r="E1" s="4" t="s">
        <v>3</v>
      </c>
      <c r="F1" s="4" t="s">
        <v>4</v>
      </c>
      <c r="G1" s="4" t="s">
        <v>5</v>
      </c>
      <c r="H1" s="15" t="s">
        <v>6</v>
      </c>
      <c r="I1" s="15" t="s">
        <v>7</v>
      </c>
      <c r="J1" s="15" t="s">
        <v>8</v>
      </c>
      <c r="K1" s="15" t="s">
        <v>9</v>
      </c>
      <c r="L1" s="15" t="s">
        <v>10</v>
      </c>
    </row>
    <row r="2" spans="1:12" s="101" customFormat="1" ht="18.75" customHeight="1">
      <c r="A2" s="442">
        <v>9</v>
      </c>
      <c r="B2" s="447" t="s">
        <v>286</v>
      </c>
      <c r="C2" s="447"/>
      <c r="D2" s="447"/>
      <c r="E2" s="447"/>
      <c r="F2" s="447"/>
      <c r="G2" s="447"/>
      <c r="H2" s="447"/>
      <c r="I2" s="447"/>
      <c r="J2" s="447"/>
      <c r="K2" s="447"/>
      <c r="L2" s="447"/>
    </row>
    <row r="3" spans="1:12" s="101" customFormat="1" ht="21" customHeight="1">
      <c r="A3" s="443"/>
      <c r="B3" s="444" t="s">
        <v>285</v>
      </c>
      <c r="C3" s="445"/>
      <c r="D3" s="445"/>
      <c r="E3" s="445"/>
      <c r="F3" s="445"/>
      <c r="G3" s="445"/>
      <c r="H3" s="445"/>
      <c r="I3" s="445"/>
      <c r="J3" s="445"/>
      <c r="K3" s="445"/>
      <c r="L3" s="446"/>
    </row>
    <row r="4" spans="1:12" s="101" customFormat="1" ht="21" customHeight="1">
      <c r="A4" s="51"/>
      <c r="B4" s="52" t="s">
        <v>287</v>
      </c>
      <c r="C4" s="53"/>
      <c r="D4" s="54" t="s">
        <v>13</v>
      </c>
      <c r="E4" s="99">
        <v>16930</v>
      </c>
      <c r="F4" s="99">
        <v>16980</v>
      </c>
      <c r="G4" s="99">
        <v>17010</v>
      </c>
      <c r="H4" s="99">
        <v>16950</v>
      </c>
      <c r="I4" s="100">
        <v>16970</v>
      </c>
      <c r="J4" s="99">
        <v>16980</v>
      </c>
      <c r="K4" s="99">
        <v>17010</v>
      </c>
      <c r="L4" s="99">
        <v>17050</v>
      </c>
    </row>
    <row r="5" spans="1:12" s="101" customFormat="1" ht="21" customHeight="1">
      <c r="A5" s="19"/>
      <c r="B5" s="41" t="s">
        <v>288</v>
      </c>
      <c r="C5" s="18"/>
      <c r="D5" s="42" t="s">
        <v>13</v>
      </c>
      <c r="E5" s="43">
        <v>17030</v>
      </c>
      <c r="F5" s="43">
        <v>17080</v>
      </c>
      <c r="G5" s="43">
        <v>17110</v>
      </c>
      <c r="H5" s="43">
        <v>17050</v>
      </c>
      <c r="I5" s="44">
        <v>17070</v>
      </c>
      <c r="J5" s="43">
        <v>17080</v>
      </c>
      <c r="K5" s="43">
        <v>17110</v>
      </c>
      <c r="L5" s="43">
        <v>17150</v>
      </c>
    </row>
    <row r="6" spans="1:12" s="101" customFormat="1" ht="21" customHeight="1">
      <c r="A6" s="19"/>
      <c r="B6" s="41" t="s">
        <v>289</v>
      </c>
      <c r="C6" s="18"/>
      <c r="D6" s="42" t="s">
        <v>13</v>
      </c>
      <c r="E6" s="43">
        <v>17030</v>
      </c>
      <c r="F6" s="43">
        <v>17080</v>
      </c>
      <c r="G6" s="43">
        <v>17110</v>
      </c>
      <c r="H6" s="43">
        <v>17050</v>
      </c>
      <c r="I6" s="44">
        <v>17070</v>
      </c>
      <c r="J6" s="43">
        <v>17080</v>
      </c>
      <c r="K6" s="43">
        <v>17110</v>
      </c>
      <c r="L6" s="43">
        <v>17150</v>
      </c>
    </row>
    <row r="7" spans="1:12" s="101" customFormat="1" ht="21" customHeight="1">
      <c r="A7" s="19"/>
      <c r="B7" s="41" t="s">
        <v>290</v>
      </c>
      <c r="C7" s="18"/>
      <c r="D7" s="42" t="s">
        <v>13</v>
      </c>
      <c r="E7" s="43">
        <v>16980</v>
      </c>
      <c r="F7" s="43">
        <v>17030</v>
      </c>
      <c r="G7" s="43">
        <v>17060</v>
      </c>
      <c r="H7" s="43">
        <v>17000</v>
      </c>
      <c r="I7" s="44">
        <v>17020</v>
      </c>
      <c r="J7" s="43">
        <v>17030</v>
      </c>
      <c r="K7" s="43">
        <v>17060</v>
      </c>
      <c r="L7" s="43">
        <v>17100</v>
      </c>
    </row>
    <row r="8" spans="1:12" s="101" customFormat="1" ht="21" customHeight="1">
      <c r="A8" s="23"/>
      <c r="B8" s="24" t="s">
        <v>291</v>
      </c>
      <c r="C8" s="25"/>
      <c r="D8" s="11" t="s">
        <v>13</v>
      </c>
      <c r="E8" s="32">
        <v>16930</v>
      </c>
      <c r="F8" s="32">
        <v>16980</v>
      </c>
      <c r="G8" s="32">
        <v>17010</v>
      </c>
      <c r="H8" s="32">
        <v>16950</v>
      </c>
      <c r="I8" s="33">
        <v>16970</v>
      </c>
      <c r="J8" s="32">
        <v>16980</v>
      </c>
      <c r="K8" s="32">
        <v>17010</v>
      </c>
      <c r="L8" s="32">
        <v>17050</v>
      </c>
    </row>
    <row r="9" spans="1:12" s="101" customFormat="1" ht="35.25" customHeight="1">
      <c r="A9" s="269">
        <v>10</v>
      </c>
      <c r="B9" s="439" t="s">
        <v>346</v>
      </c>
      <c r="C9" s="440"/>
      <c r="D9" s="440"/>
      <c r="E9" s="440"/>
      <c r="F9" s="440"/>
      <c r="G9" s="440"/>
      <c r="H9" s="440"/>
      <c r="I9" s="440"/>
      <c r="J9" s="440"/>
      <c r="K9" s="440"/>
      <c r="L9" s="441"/>
    </row>
    <row r="10" spans="1:12" s="101" customFormat="1" ht="30.75" customHeight="1">
      <c r="A10" s="277"/>
      <c r="B10" s="278" t="s">
        <v>549</v>
      </c>
      <c r="C10" s="279"/>
      <c r="D10" s="280" t="s">
        <v>13</v>
      </c>
      <c r="E10" s="281">
        <v>1470</v>
      </c>
      <c r="F10" s="281">
        <v>1530</v>
      </c>
      <c r="G10" s="281">
        <v>1570</v>
      </c>
      <c r="H10" s="281">
        <v>1490</v>
      </c>
      <c r="I10" s="282">
        <v>1550</v>
      </c>
      <c r="J10" s="281">
        <v>1560</v>
      </c>
      <c r="K10" s="283">
        <v>1570</v>
      </c>
      <c r="L10" s="281">
        <v>1870</v>
      </c>
    </row>
    <row r="11" spans="1:12" s="101" customFormat="1" ht="31.5" customHeight="1">
      <c r="A11" s="270"/>
      <c r="B11" s="271" t="s">
        <v>550</v>
      </c>
      <c r="C11" s="272"/>
      <c r="D11" s="273" t="s">
        <v>13</v>
      </c>
      <c r="E11" s="274">
        <v>1530</v>
      </c>
      <c r="F11" s="274">
        <v>1590</v>
      </c>
      <c r="G11" s="274">
        <v>1630</v>
      </c>
      <c r="H11" s="274">
        <v>1550</v>
      </c>
      <c r="I11" s="275">
        <v>1610</v>
      </c>
      <c r="J11" s="274">
        <v>1620</v>
      </c>
      <c r="K11" s="276">
        <v>1630</v>
      </c>
      <c r="L11" s="274">
        <v>1930</v>
      </c>
    </row>
    <row r="12" spans="1:12" s="101" customFormat="1" ht="29.25" customHeight="1">
      <c r="A12" s="19"/>
      <c r="B12" s="41" t="s">
        <v>551</v>
      </c>
      <c r="C12" s="18"/>
      <c r="D12" s="42" t="s">
        <v>13</v>
      </c>
      <c r="E12" s="43"/>
      <c r="F12" s="43"/>
      <c r="G12" s="43"/>
      <c r="H12" s="43">
        <v>1430</v>
      </c>
      <c r="I12" s="44"/>
      <c r="J12" s="43"/>
      <c r="K12" s="82"/>
      <c r="L12" s="43"/>
    </row>
    <row r="13" spans="1:12" s="101" customFormat="1" ht="30" customHeight="1">
      <c r="A13" s="23"/>
      <c r="B13" s="24" t="s">
        <v>553</v>
      </c>
      <c r="C13" s="25"/>
      <c r="D13" s="11" t="s">
        <v>13</v>
      </c>
      <c r="E13" s="32"/>
      <c r="F13" s="32"/>
      <c r="G13" s="32"/>
      <c r="H13" s="32">
        <v>1490</v>
      </c>
      <c r="I13" s="33"/>
      <c r="J13" s="32"/>
      <c r="K13" s="34"/>
      <c r="L13" s="32"/>
    </row>
    <row r="14" spans="1:12" s="17" customFormat="1" ht="21" customHeight="1">
      <c r="A14" s="35"/>
      <c r="B14" s="36"/>
      <c r="C14" s="37"/>
      <c r="D14" s="38"/>
      <c r="E14" s="39"/>
      <c r="F14" s="39"/>
      <c r="G14" s="39"/>
      <c r="H14" s="39"/>
      <c r="I14" s="40"/>
      <c r="J14" s="39"/>
      <c r="K14" s="39"/>
      <c r="L14" s="39"/>
    </row>
    <row r="15" spans="1:12" ht="15.75">
      <c r="A15" s="35"/>
      <c r="B15" s="36"/>
      <c r="C15" s="37"/>
      <c r="D15" s="38"/>
      <c r="E15" s="39"/>
      <c r="F15" s="39"/>
      <c r="G15" s="39"/>
      <c r="H15" s="39"/>
      <c r="I15" s="40"/>
      <c r="J15" s="39"/>
      <c r="K15" s="39"/>
      <c r="L15" s="39"/>
    </row>
    <row r="16" spans="1:12" ht="15.75">
      <c r="A16" s="35"/>
      <c r="B16" s="36"/>
      <c r="C16" s="37"/>
      <c r="D16" s="38"/>
      <c r="E16" s="39"/>
      <c r="F16" s="39"/>
      <c r="G16" s="39"/>
      <c r="H16" s="39"/>
      <c r="I16" s="40"/>
      <c r="J16" s="39"/>
      <c r="K16" s="39"/>
      <c r="L16" s="39"/>
    </row>
  </sheetData>
  <sheetProtection/>
  <mergeCells count="4">
    <mergeCell ref="B9:L9"/>
    <mergeCell ref="A2:A3"/>
    <mergeCell ref="B3:L3"/>
    <mergeCell ref="B2:L2"/>
  </mergeCells>
  <printOptions/>
  <pageMargins left="0.53" right="0.24" top="0.28" bottom="0" header="0.37" footer="0.22"/>
  <pageSetup horizontalDpi="600" verticalDpi="600" orientation="landscape" paperSize="9" r:id="rId2"/>
  <headerFooter alignWithMargins="0">
    <oddFooter>&amp;CPage &amp;P&amp;R&amp;F</oddFooter>
  </headerFooter>
  <drawing r:id="rId1"/>
</worksheet>
</file>

<file path=xl/worksheets/sheet4.xml><?xml version="1.0" encoding="utf-8"?>
<worksheet xmlns="http://schemas.openxmlformats.org/spreadsheetml/2006/main" xmlns:r="http://schemas.openxmlformats.org/officeDocument/2006/relationships">
  <sheetPr>
    <tabColor indexed="13"/>
  </sheetPr>
  <dimension ref="D3:L32"/>
  <sheetViews>
    <sheetView zoomScalePageLayoutView="0" workbookViewId="0" topLeftCell="A1">
      <selection activeCell="K8" sqref="K8"/>
    </sheetView>
  </sheetViews>
  <sheetFormatPr defaultColWidth="9.140625" defaultRowHeight="12.75"/>
  <cols>
    <col min="6" max="12" width="14.140625" style="0" customWidth="1"/>
  </cols>
  <sheetData>
    <row r="3" ht="12.75">
      <c r="D3" t="s">
        <v>430</v>
      </c>
    </row>
    <row r="4" spans="4:11" ht="12.75">
      <c r="D4" t="s">
        <v>431</v>
      </c>
      <c r="E4" t="s">
        <v>432</v>
      </c>
      <c r="F4" t="s">
        <v>433</v>
      </c>
      <c r="G4" t="s">
        <v>434</v>
      </c>
      <c r="H4" t="s">
        <v>435</v>
      </c>
      <c r="I4" t="s">
        <v>436</v>
      </c>
      <c r="J4" t="s">
        <v>437</v>
      </c>
      <c r="K4" t="s">
        <v>438</v>
      </c>
    </row>
    <row r="5" spans="4:11" ht="12.75">
      <c r="D5">
        <f>408-30</f>
        <v>378</v>
      </c>
      <c r="E5">
        <f>D5-4+40</f>
        <v>414</v>
      </c>
      <c r="F5">
        <f>E5+33</f>
        <v>447</v>
      </c>
      <c r="G5">
        <v>408</v>
      </c>
      <c r="I5">
        <f>G5+60</f>
        <v>468</v>
      </c>
      <c r="J5">
        <f>G5+150</f>
        <v>558</v>
      </c>
      <c r="K5">
        <f>G5+180</f>
        <v>588</v>
      </c>
    </row>
    <row r="6" spans="4:11" ht="12.75">
      <c r="D6">
        <f>D5/100*150</f>
        <v>567</v>
      </c>
      <c r="E6">
        <f aca="true" t="shared" si="0" ref="E6:J6">E5/100*150</f>
        <v>621</v>
      </c>
      <c r="F6">
        <f t="shared" si="0"/>
        <v>670.5</v>
      </c>
      <c r="G6">
        <f t="shared" si="0"/>
        <v>612</v>
      </c>
      <c r="H6">
        <f t="shared" si="0"/>
        <v>0</v>
      </c>
      <c r="I6">
        <f t="shared" si="0"/>
        <v>702</v>
      </c>
      <c r="J6">
        <f t="shared" si="0"/>
        <v>837</v>
      </c>
      <c r="K6">
        <f>K5/100*150</f>
        <v>882</v>
      </c>
    </row>
    <row r="7" ht="12.75">
      <c r="G7">
        <v>395</v>
      </c>
    </row>
    <row r="8" spans="4:11" ht="12.75">
      <c r="D8">
        <f>395-30</f>
        <v>365</v>
      </c>
      <c r="E8">
        <f>D8+36</f>
        <v>401</v>
      </c>
      <c r="F8">
        <v>434</v>
      </c>
      <c r="G8">
        <v>395</v>
      </c>
      <c r="H8">
        <f>G8+30</f>
        <v>425</v>
      </c>
      <c r="I8">
        <f>G8+60</f>
        <v>455</v>
      </c>
      <c r="J8">
        <f>G8+150</f>
        <v>545</v>
      </c>
      <c r="K8">
        <f>G8+180</f>
        <v>575</v>
      </c>
    </row>
    <row r="9" spans="4:11" ht="12.75">
      <c r="D9">
        <f>D8/100*150</f>
        <v>547.5</v>
      </c>
      <c r="E9">
        <f aca="true" t="shared" si="1" ref="E9:K9">E8/100*150</f>
        <v>601.5</v>
      </c>
      <c r="F9">
        <f t="shared" si="1"/>
        <v>651</v>
      </c>
      <c r="G9">
        <f t="shared" si="1"/>
        <v>592.5</v>
      </c>
      <c r="H9">
        <f t="shared" si="1"/>
        <v>637.5</v>
      </c>
      <c r="I9">
        <f t="shared" si="1"/>
        <v>682.5</v>
      </c>
      <c r="J9">
        <f t="shared" si="1"/>
        <v>817.5</v>
      </c>
      <c r="K9">
        <f t="shared" si="1"/>
        <v>862.5</v>
      </c>
    </row>
    <row r="10" spans="7:12" ht="12.75">
      <c r="G10" s="448" t="s">
        <v>449</v>
      </c>
      <c r="H10" s="448"/>
      <c r="I10" s="448"/>
      <c r="J10" s="448"/>
      <c r="K10" s="448"/>
      <c r="L10" s="448"/>
    </row>
    <row r="11" spans="4:12" ht="12.75">
      <c r="D11" s="46"/>
      <c r="E11" s="46"/>
      <c r="F11" s="46"/>
      <c r="G11" s="46">
        <v>14350000</v>
      </c>
      <c r="H11" s="46">
        <v>14550000</v>
      </c>
      <c r="I11" s="46">
        <v>14400000</v>
      </c>
      <c r="J11" s="46">
        <v>14350000</v>
      </c>
      <c r="K11" s="46">
        <v>14300000</v>
      </c>
      <c r="L11" s="46">
        <v>14250000</v>
      </c>
    </row>
    <row r="12" spans="4:12" ht="12.75">
      <c r="D12" s="46"/>
      <c r="E12" s="46"/>
      <c r="F12" s="46"/>
      <c r="G12" s="46">
        <f aca="true" t="shared" si="2" ref="G12:L12">G11*10%</f>
        <v>1435000</v>
      </c>
      <c r="H12" s="46">
        <f t="shared" si="2"/>
        <v>1455000</v>
      </c>
      <c r="I12" s="46">
        <f t="shared" si="2"/>
        <v>1440000</v>
      </c>
      <c r="J12" s="46">
        <f t="shared" si="2"/>
        <v>1435000</v>
      </c>
      <c r="K12" s="46">
        <f t="shared" si="2"/>
        <v>1430000</v>
      </c>
      <c r="L12" s="46">
        <f t="shared" si="2"/>
        <v>1425000</v>
      </c>
    </row>
    <row r="13" spans="4:12" ht="12.75">
      <c r="D13" s="46"/>
      <c r="E13" s="46"/>
      <c r="F13" s="46"/>
      <c r="G13" s="46">
        <f aca="true" t="shared" si="3" ref="G13:L13">G12+G11</f>
        <v>15785000</v>
      </c>
      <c r="H13" s="46">
        <f t="shared" si="3"/>
        <v>16005000</v>
      </c>
      <c r="I13" s="46">
        <f t="shared" si="3"/>
        <v>15840000</v>
      </c>
      <c r="J13" s="46">
        <f t="shared" si="3"/>
        <v>15785000</v>
      </c>
      <c r="K13" s="46">
        <f t="shared" si="3"/>
        <v>15730000</v>
      </c>
      <c r="L13" s="46">
        <f t="shared" si="3"/>
        <v>15675000</v>
      </c>
    </row>
    <row r="14" spans="4:12" ht="12.75">
      <c r="D14" s="46"/>
      <c r="E14" s="46"/>
      <c r="F14" s="46"/>
      <c r="G14" s="46">
        <v>1000</v>
      </c>
      <c r="H14" s="46">
        <v>1000</v>
      </c>
      <c r="I14" s="46">
        <v>1000</v>
      </c>
      <c r="J14" s="46">
        <v>1000</v>
      </c>
      <c r="K14" s="46">
        <v>1000</v>
      </c>
      <c r="L14" s="46">
        <v>1000</v>
      </c>
    </row>
    <row r="15" spans="4:12" ht="12.75">
      <c r="D15" s="46"/>
      <c r="E15" s="46"/>
      <c r="F15" s="46"/>
      <c r="G15" s="46">
        <f aca="true" t="shared" si="4" ref="G15:L15">G13/G14</f>
        <v>15785</v>
      </c>
      <c r="H15" s="46">
        <f t="shared" si="4"/>
        <v>16005</v>
      </c>
      <c r="I15" s="46">
        <f t="shared" si="4"/>
        <v>15840</v>
      </c>
      <c r="J15" s="46">
        <f t="shared" si="4"/>
        <v>15785</v>
      </c>
      <c r="K15" s="46">
        <f t="shared" si="4"/>
        <v>15730</v>
      </c>
      <c r="L15" s="46">
        <f t="shared" si="4"/>
        <v>15675</v>
      </c>
    </row>
    <row r="16" spans="4:12" ht="12.75">
      <c r="D16" s="46"/>
      <c r="E16" s="46"/>
      <c r="F16" s="46"/>
      <c r="G16" s="46">
        <v>592</v>
      </c>
      <c r="H16" s="46">
        <v>592</v>
      </c>
      <c r="I16" s="46">
        <v>592</v>
      </c>
      <c r="J16" s="46">
        <v>592</v>
      </c>
      <c r="K16" s="46">
        <v>592</v>
      </c>
      <c r="L16" s="46">
        <v>592</v>
      </c>
    </row>
    <row r="17" spans="4:12" ht="12.75">
      <c r="D17" s="46"/>
      <c r="E17" s="46"/>
      <c r="F17" s="46"/>
      <c r="G17" s="46">
        <f aca="true" t="shared" si="5" ref="G17:L17">G15+G16</f>
        <v>16377</v>
      </c>
      <c r="H17" s="46">
        <f t="shared" si="5"/>
        <v>16597</v>
      </c>
      <c r="I17" s="46">
        <f t="shared" si="5"/>
        <v>16432</v>
      </c>
      <c r="J17" s="46">
        <f t="shared" si="5"/>
        <v>16377</v>
      </c>
      <c r="K17" s="46">
        <f t="shared" si="5"/>
        <v>16322</v>
      </c>
      <c r="L17" s="46">
        <f t="shared" si="5"/>
        <v>16267</v>
      </c>
    </row>
    <row r="18" spans="4:12" ht="12.75">
      <c r="D18" s="46"/>
      <c r="E18" s="46"/>
      <c r="F18" s="46"/>
      <c r="G18" s="46">
        <v>100</v>
      </c>
      <c r="H18" s="46">
        <v>100</v>
      </c>
      <c r="I18" s="46">
        <v>100</v>
      </c>
      <c r="J18" s="46">
        <v>100</v>
      </c>
      <c r="K18" s="46">
        <v>100</v>
      </c>
      <c r="L18" s="46">
        <v>100</v>
      </c>
    </row>
    <row r="19" spans="4:12" ht="12.75">
      <c r="D19" s="46"/>
      <c r="E19" s="46"/>
      <c r="F19" s="46"/>
      <c r="G19" s="46">
        <f aca="true" t="shared" si="6" ref="G19:L19">G18+G17</f>
        <v>16477</v>
      </c>
      <c r="H19" s="46">
        <f t="shared" si="6"/>
        <v>16697</v>
      </c>
      <c r="I19" s="46">
        <f t="shared" si="6"/>
        <v>16532</v>
      </c>
      <c r="J19" s="46">
        <f t="shared" si="6"/>
        <v>16477</v>
      </c>
      <c r="K19" s="46">
        <f t="shared" si="6"/>
        <v>16422</v>
      </c>
      <c r="L19" s="46">
        <f t="shared" si="6"/>
        <v>16367</v>
      </c>
    </row>
    <row r="20" spans="7:12" ht="12.75">
      <c r="G20" s="47">
        <f aca="true" t="shared" si="7" ref="G20:L20">G19+23</f>
        <v>16500</v>
      </c>
      <c r="H20" s="47">
        <f t="shared" si="7"/>
        <v>16720</v>
      </c>
      <c r="I20" s="47">
        <f t="shared" si="7"/>
        <v>16555</v>
      </c>
      <c r="J20" s="47">
        <f t="shared" si="7"/>
        <v>16500</v>
      </c>
      <c r="K20" s="47">
        <f t="shared" si="7"/>
        <v>16445</v>
      </c>
      <c r="L20" s="47">
        <f t="shared" si="7"/>
        <v>16390</v>
      </c>
    </row>
    <row r="23" spans="7:8" ht="15.75">
      <c r="G23" s="90">
        <v>15979</v>
      </c>
      <c r="H23" s="7">
        <v>13810</v>
      </c>
    </row>
    <row r="24" spans="7:8" ht="15.75">
      <c r="G24" s="90">
        <v>16200</v>
      </c>
      <c r="H24" s="7"/>
    </row>
    <row r="25" spans="7:8" ht="15.75">
      <c r="G25" s="91">
        <f>G24-G23</f>
        <v>221</v>
      </c>
      <c r="H25" s="26"/>
    </row>
    <row r="27" spans="7:8" ht="15.75">
      <c r="G27" s="90">
        <v>13970</v>
      </c>
      <c r="H27" s="90">
        <v>13810</v>
      </c>
    </row>
    <row r="28" spans="7:8" ht="12.75">
      <c r="G28">
        <f>+G27*10%</f>
        <v>1397</v>
      </c>
      <c r="H28">
        <f>+H27*10%</f>
        <v>1381</v>
      </c>
    </row>
    <row r="29" spans="7:8" ht="12.75">
      <c r="G29" s="91">
        <f>G28+G27</f>
        <v>15367</v>
      </c>
      <c r="H29" s="91">
        <f>H28+H27</f>
        <v>15191</v>
      </c>
    </row>
    <row r="30" spans="7:8" ht="12.75">
      <c r="G30">
        <f>Q24</f>
        <v>0</v>
      </c>
      <c r="H30">
        <f>4.08*150</f>
        <v>612</v>
      </c>
    </row>
    <row r="31" spans="7:8" ht="12.75">
      <c r="G31" s="91">
        <f>G30+G29</f>
        <v>15367</v>
      </c>
      <c r="H31" s="91">
        <f>H30+H29</f>
        <v>15803</v>
      </c>
    </row>
    <row r="32" spans="7:8" ht="12.75">
      <c r="G32" s="91">
        <f>G31+221</f>
        <v>15588</v>
      </c>
      <c r="H32" s="91">
        <f>H31+221</f>
        <v>16024</v>
      </c>
    </row>
  </sheetData>
  <sheetProtection/>
  <mergeCells count="1">
    <mergeCell ref="G10:L10"/>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&lt;arabianhorse&gt;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Aulac</dc:creator>
  <cp:keywords/>
  <dc:description/>
  <cp:lastModifiedBy>Admin</cp:lastModifiedBy>
  <cp:lastPrinted>2018-10-01T08:13:47Z</cp:lastPrinted>
  <dcterms:created xsi:type="dcterms:W3CDTF">2016-07-06T06:32:41Z</dcterms:created>
  <dcterms:modified xsi:type="dcterms:W3CDTF">2018-10-18T09:59:14Z</dcterms:modified>
  <cp:category/>
  <cp:version/>
  <cp:contentType/>
  <cp:contentStatus/>
</cp:coreProperties>
</file>